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isk D จิตรฤดี\เงินนอกงบประมาณ\สกสว\โอนขายบิล 2564\โอนงวดที่ 2 ครั้งที่ 1\"/>
    </mc:Choice>
  </mc:AlternateContent>
  <bookViews>
    <workbookView xWindow="-120" yWindow="-120" windowWidth="19440" windowHeight="15000" activeTab="2"/>
  </bookViews>
  <sheets>
    <sheet name="สทป. ภาพรวม64" sheetId="1" r:id="rId1"/>
    <sheet name="สรุป สทป." sheetId="8" r:id="rId2"/>
    <sheet name="โอนงวด 2" sheetId="10" r:id="rId3"/>
    <sheet name="โครงการ1" sheetId="2" r:id="rId4"/>
    <sheet name="โครงการ2" sheetId="3" r:id="rId5"/>
    <sheet name="โครงการ3" sheetId="4" r:id="rId6"/>
    <sheet name="โครงการ4" sheetId="5" r:id="rId7"/>
    <sheet name="โครงการ5" sheetId="6" r:id="rId8"/>
    <sheet name="รวม 5 โครงการ" sheetId="7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_____________________ddd11" localSheetId="2">#REF!</definedName>
    <definedName name="______________________ddd11">#REF!</definedName>
    <definedName name="______________________ddd15" localSheetId="2">#REF!</definedName>
    <definedName name="______________________ddd15">#REF!</definedName>
    <definedName name="______________________ddd6" localSheetId="2">#REF!</definedName>
    <definedName name="______________________ddd6">#REF!</definedName>
    <definedName name="_____________________ddd11" localSheetId="2">#REF!</definedName>
    <definedName name="_____________________ddd11">#REF!</definedName>
    <definedName name="_____________________ddd12" localSheetId="2">#REF!</definedName>
    <definedName name="_____________________ddd12">#REF!</definedName>
    <definedName name="_____________________ddd15" localSheetId="2">#REF!</definedName>
    <definedName name="_____________________ddd15">#REF!</definedName>
    <definedName name="_____________________ddd6" localSheetId="2">#REF!</definedName>
    <definedName name="_____________________ddd6">#REF!</definedName>
    <definedName name="____________________ddd1" localSheetId="2">#REF!</definedName>
    <definedName name="____________________ddd1">#REF!</definedName>
    <definedName name="____________________ddd10" localSheetId="2">#REF!</definedName>
    <definedName name="____________________ddd10">#REF!</definedName>
    <definedName name="____________________ddd11" localSheetId="2">#REF!</definedName>
    <definedName name="____________________ddd11">#REF!</definedName>
    <definedName name="____________________ddd12" localSheetId="2">#REF!</definedName>
    <definedName name="____________________ddd12">#REF!</definedName>
    <definedName name="____________________ddd15" localSheetId="2">#REF!</definedName>
    <definedName name="____________________ddd15">#REF!</definedName>
    <definedName name="____________________ddd2" localSheetId="2">#REF!</definedName>
    <definedName name="____________________ddd2">#REF!</definedName>
    <definedName name="____________________ddd22" localSheetId="2">#REF!</definedName>
    <definedName name="____________________ddd22">#REF!</definedName>
    <definedName name="____________________ddd23" localSheetId="2">#REF!</definedName>
    <definedName name="____________________ddd23">#REF!</definedName>
    <definedName name="____________________ddd3" localSheetId="2">#REF!</definedName>
    <definedName name="____________________ddd3">#REF!</definedName>
    <definedName name="____________________ddd5" localSheetId="2">#REF!</definedName>
    <definedName name="____________________ddd5">#REF!</definedName>
    <definedName name="____________________ddd6" localSheetId="2">#REF!</definedName>
    <definedName name="____________________ddd6">#REF!</definedName>
    <definedName name="____________________ddd8" localSheetId="2">#REF!</definedName>
    <definedName name="____________________ddd8">#REF!</definedName>
    <definedName name="____________________ddd9" localSheetId="2">#REF!</definedName>
    <definedName name="____________________ddd9">#REF!</definedName>
    <definedName name="____________________end001" localSheetId="2">#REF!</definedName>
    <definedName name="____________________end001">#REF!</definedName>
    <definedName name="____________________end01" localSheetId="2">#REF!</definedName>
    <definedName name="____________________end01">#REF!</definedName>
    <definedName name="___________________ddd1" localSheetId="2">#REF!</definedName>
    <definedName name="___________________ddd1">#REF!</definedName>
    <definedName name="___________________ddd10" localSheetId="2">#REF!</definedName>
    <definedName name="___________________ddd10">#REF!</definedName>
    <definedName name="___________________ddd11" localSheetId="2">#REF!</definedName>
    <definedName name="___________________ddd11">#REF!</definedName>
    <definedName name="___________________ddd12" localSheetId="2">#REF!</definedName>
    <definedName name="___________________ddd12">#REF!</definedName>
    <definedName name="___________________ddd15" localSheetId="2">#REF!</definedName>
    <definedName name="___________________ddd15">#REF!</definedName>
    <definedName name="___________________ddd2" localSheetId="2">#REF!</definedName>
    <definedName name="___________________ddd2">#REF!</definedName>
    <definedName name="___________________ddd22" localSheetId="2">#REF!</definedName>
    <definedName name="___________________ddd22">#REF!</definedName>
    <definedName name="___________________ddd23" localSheetId="2">#REF!</definedName>
    <definedName name="___________________ddd23">#REF!</definedName>
    <definedName name="___________________ddd3" localSheetId="2">#REF!</definedName>
    <definedName name="___________________ddd3">#REF!</definedName>
    <definedName name="___________________ddd5" localSheetId="2">#REF!</definedName>
    <definedName name="___________________ddd5">#REF!</definedName>
    <definedName name="___________________ddd6" localSheetId="2">#REF!</definedName>
    <definedName name="___________________ddd6">#REF!</definedName>
    <definedName name="___________________ddd8" localSheetId="2">#REF!</definedName>
    <definedName name="___________________ddd8">#REF!</definedName>
    <definedName name="___________________ddd9" localSheetId="2">#REF!</definedName>
    <definedName name="___________________ddd9">#REF!</definedName>
    <definedName name="___________________end001" localSheetId="2">#REF!</definedName>
    <definedName name="___________________end001">#REF!</definedName>
    <definedName name="___________________end01" localSheetId="2">#REF!</definedName>
    <definedName name="___________________end01">#REF!</definedName>
    <definedName name="__________________ddd1" localSheetId="2">#REF!</definedName>
    <definedName name="__________________ddd1">#REF!</definedName>
    <definedName name="__________________ddd10" localSheetId="2">#REF!</definedName>
    <definedName name="__________________ddd10">#REF!</definedName>
    <definedName name="__________________ddd11" localSheetId="2">#REF!</definedName>
    <definedName name="__________________ddd11">#REF!</definedName>
    <definedName name="__________________ddd12" localSheetId="2">#REF!</definedName>
    <definedName name="__________________ddd12">#REF!</definedName>
    <definedName name="__________________ddd15" localSheetId="2">#REF!</definedName>
    <definedName name="__________________ddd15">#REF!</definedName>
    <definedName name="__________________ddd2" localSheetId="2">#REF!</definedName>
    <definedName name="__________________ddd2">#REF!</definedName>
    <definedName name="__________________ddd22" localSheetId="2">#REF!</definedName>
    <definedName name="__________________ddd22">#REF!</definedName>
    <definedName name="__________________ddd23" localSheetId="2">#REF!</definedName>
    <definedName name="__________________ddd23">#REF!</definedName>
    <definedName name="__________________ddd3" localSheetId="2">#REF!</definedName>
    <definedName name="__________________ddd3">#REF!</definedName>
    <definedName name="__________________ddd5" localSheetId="2">#REF!</definedName>
    <definedName name="__________________ddd5">#REF!</definedName>
    <definedName name="__________________ddd6" localSheetId="2">#REF!</definedName>
    <definedName name="__________________ddd6">#REF!</definedName>
    <definedName name="__________________ddd8" localSheetId="2">#REF!</definedName>
    <definedName name="__________________ddd8">#REF!</definedName>
    <definedName name="__________________ddd9" localSheetId="2">#REF!</definedName>
    <definedName name="__________________ddd9">#REF!</definedName>
    <definedName name="__________________end001" localSheetId="2">#REF!</definedName>
    <definedName name="__________________end001">#REF!</definedName>
    <definedName name="__________________end01" localSheetId="2">#REF!</definedName>
    <definedName name="__________________end01">#REF!</definedName>
    <definedName name="_________________ddd1" localSheetId="2">#REF!</definedName>
    <definedName name="_________________ddd1">#REF!</definedName>
    <definedName name="_________________ddd10" localSheetId="2">#REF!</definedName>
    <definedName name="_________________ddd10">#REF!</definedName>
    <definedName name="_________________ddd11" localSheetId="2">#REF!</definedName>
    <definedName name="_________________ddd11">#REF!</definedName>
    <definedName name="_________________ddd12" localSheetId="2">#REF!</definedName>
    <definedName name="_________________ddd12">#REF!</definedName>
    <definedName name="_________________ddd15" localSheetId="2">#REF!</definedName>
    <definedName name="_________________ddd15">#REF!</definedName>
    <definedName name="_________________ddd2" localSheetId="2">#REF!</definedName>
    <definedName name="_________________ddd2">#REF!</definedName>
    <definedName name="_________________ddd22" localSheetId="2">#REF!</definedName>
    <definedName name="_________________ddd22">#REF!</definedName>
    <definedName name="_________________ddd23" localSheetId="2">#REF!</definedName>
    <definedName name="_________________ddd23">#REF!</definedName>
    <definedName name="_________________ddd3" localSheetId="2">#REF!</definedName>
    <definedName name="_________________ddd3">#REF!</definedName>
    <definedName name="_________________ddd5" localSheetId="2">#REF!</definedName>
    <definedName name="_________________ddd5">#REF!</definedName>
    <definedName name="_________________ddd6" localSheetId="2">#REF!</definedName>
    <definedName name="_________________ddd6">#REF!</definedName>
    <definedName name="_________________ddd8" localSheetId="2">#REF!</definedName>
    <definedName name="_________________ddd8">#REF!</definedName>
    <definedName name="_________________ddd9" localSheetId="2">#REF!</definedName>
    <definedName name="_________________ddd9">#REF!</definedName>
    <definedName name="_________________end001" localSheetId="2">#REF!</definedName>
    <definedName name="_________________end001">#REF!</definedName>
    <definedName name="_________________end01" localSheetId="2">#REF!</definedName>
    <definedName name="_________________end01">#REF!</definedName>
    <definedName name="________________ddd1" localSheetId="2">#REF!</definedName>
    <definedName name="________________ddd1">#REF!</definedName>
    <definedName name="________________ddd10" localSheetId="2">#REF!</definedName>
    <definedName name="________________ddd10">#REF!</definedName>
    <definedName name="________________ddd11" localSheetId="2">#REF!</definedName>
    <definedName name="________________ddd11">#REF!</definedName>
    <definedName name="________________ddd12" localSheetId="2">#REF!</definedName>
    <definedName name="________________ddd12">#REF!</definedName>
    <definedName name="________________ddd15" localSheetId="2">#REF!</definedName>
    <definedName name="________________ddd15">#REF!</definedName>
    <definedName name="________________ddd2" localSheetId="2">#REF!</definedName>
    <definedName name="________________ddd2">#REF!</definedName>
    <definedName name="________________ddd22" localSheetId="2">#REF!</definedName>
    <definedName name="________________ddd22">#REF!</definedName>
    <definedName name="________________ddd23" localSheetId="2">#REF!</definedName>
    <definedName name="________________ddd23">#REF!</definedName>
    <definedName name="________________ddd3" localSheetId="2">#REF!</definedName>
    <definedName name="________________ddd3">#REF!</definedName>
    <definedName name="________________ddd5" localSheetId="2">#REF!</definedName>
    <definedName name="________________ddd5">#REF!</definedName>
    <definedName name="________________ddd6" localSheetId="2">#REF!</definedName>
    <definedName name="________________ddd6">#REF!</definedName>
    <definedName name="________________ddd8" localSheetId="2">#REF!</definedName>
    <definedName name="________________ddd8">#REF!</definedName>
    <definedName name="________________ddd9" localSheetId="2">#REF!</definedName>
    <definedName name="________________ddd9">#REF!</definedName>
    <definedName name="________________end001" localSheetId="2">#REF!</definedName>
    <definedName name="________________end001">#REF!</definedName>
    <definedName name="________________end01" localSheetId="2">#REF!</definedName>
    <definedName name="________________end01">#REF!</definedName>
    <definedName name="_______________ddd1" localSheetId="2">#REF!</definedName>
    <definedName name="_______________ddd1">#REF!</definedName>
    <definedName name="_______________ddd10" localSheetId="2">#REF!</definedName>
    <definedName name="_______________ddd10">#REF!</definedName>
    <definedName name="_______________ddd11" localSheetId="2">#REF!</definedName>
    <definedName name="_______________ddd11">#REF!</definedName>
    <definedName name="_______________ddd12" localSheetId="2">#REF!</definedName>
    <definedName name="_______________ddd12">#REF!</definedName>
    <definedName name="_______________ddd15" localSheetId="2">#REF!</definedName>
    <definedName name="_______________ddd15">#REF!</definedName>
    <definedName name="_______________ddd2" localSheetId="2">#REF!</definedName>
    <definedName name="_______________ddd2">#REF!</definedName>
    <definedName name="_______________ddd22" localSheetId="2">#REF!</definedName>
    <definedName name="_______________ddd22">#REF!</definedName>
    <definedName name="_______________ddd23" localSheetId="2">#REF!</definedName>
    <definedName name="_______________ddd23">#REF!</definedName>
    <definedName name="_______________ddd3" localSheetId="2">#REF!</definedName>
    <definedName name="_______________ddd3">#REF!</definedName>
    <definedName name="_______________ddd5" localSheetId="2">#REF!</definedName>
    <definedName name="_______________ddd5">#REF!</definedName>
    <definedName name="_______________ddd6" localSheetId="2">#REF!</definedName>
    <definedName name="_______________ddd6">#REF!</definedName>
    <definedName name="_______________ddd8" localSheetId="2">#REF!</definedName>
    <definedName name="_______________ddd8">#REF!</definedName>
    <definedName name="_______________ddd9" localSheetId="2">#REF!</definedName>
    <definedName name="_______________ddd9">#REF!</definedName>
    <definedName name="_______________end001" localSheetId="2">#REF!</definedName>
    <definedName name="_______________end001">#REF!</definedName>
    <definedName name="_______________end01" localSheetId="2">#REF!</definedName>
    <definedName name="_______________end01">#REF!</definedName>
    <definedName name="______________ddd1" localSheetId="2">#REF!</definedName>
    <definedName name="______________ddd1">#REF!</definedName>
    <definedName name="______________ddd10" localSheetId="2">#REF!</definedName>
    <definedName name="______________ddd10">#REF!</definedName>
    <definedName name="______________ddd11" localSheetId="2">#REF!</definedName>
    <definedName name="______________ddd11">#REF!</definedName>
    <definedName name="______________ddd12" localSheetId="2">#REF!</definedName>
    <definedName name="______________ddd12">#REF!</definedName>
    <definedName name="______________ddd15" localSheetId="2">#REF!</definedName>
    <definedName name="______________ddd15">#REF!</definedName>
    <definedName name="______________ddd2" localSheetId="2">#REF!</definedName>
    <definedName name="______________ddd2">#REF!</definedName>
    <definedName name="______________ddd22" localSheetId="2">#REF!</definedName>
    <definedName name="______________ddd22">#REF!</definedName>
    <definedName name="______________ddd23" localSheetId="2">#REF!</definedName>
    <definedName name="______________ddd23">#REF!</definedName>
    <definedName name="______________ddd3" localSheetId="2">#REF!</definedName>
    <definedName name="______________ddd3">#REF!</definedName>
    <definedName name="______________ddd5" localSheetId="2">#REF!</definedName>
    <definedName name="______________ddd5">#REF!</definedName>
    <definedName name="______________ddd6" localSheetId="2">#REF!</definedName>
    <definedName name="______________ddd6">#REF!</definedName>
    <definedName name="______________ddd8" localSheetId="2">#REF!</definedName>
    <definedName name="______________ddd8">#REF!</definedName>
    <definedName name="______________ddd9" localSheetId="2">#REF!</definedName>
    <definedName name="______________ddd9">#REF!</definedName>
    <definedName name="______________end001" localSheetId="2">#REF!</definedName>
    <definedName name="______________end001">#REF!</definedName>
    <definedName name="______________end01" localSheetId="2">#REF!</definedName>
    <definedName name="______________end01">#REF!</definedName>
    <definedName name="_____________ddd1" localSheetId="2">#REF!</definedName>
    <definedName name="_____________ddd1">#REF!</definedName>
    <definedName name="_____________ddd10" localSheetId="2">#REF!</definedName>
    <definedName name="_____________ddd10">#REF!</definedName>
    <definedName name="_____________ddd11" localSheetId="2">#REF!</definedName>
    <definedName name="_____________ddd11">#REF!</definedName>
    <definedName name="_____________ddd12" localSheetId="2">#REF!</definedName>
    <definedName name="_____________ddd12">#REF!</definedName>
    <definedName name="_____________ddd15" localSheetId="2">#REF!</definedName>
    <definedName name="_____________ddd15">#REF!</definedName>
    <definedName name="_____________ddd2" localSheetId="2">#REF!</definedName>
    <definedName name="_____________ddd2">#REF!</definedName>
    <definedName name="_____________ddd22" localSheetId="2">#REF!</definedName>
    <definedName name="_____________ddd22">#REF!</definedName>
    <definedName name="_____________ddd23" localSheetId="2">#REF!</definedName>
    <definedName name="_____________ddd23">#REF!</definedName>
    <definedName name="_____________ddd3" localSheetId="2">#REF!</definedName>
    <definedName name="_____________ddd3">#REF!</definedName>
    <definedName name="_____________ddd5" localSheetId="2">#REF!</definedName>
    <definedName name="_____________ddd5">#REF!</definedName>
    <definedName name="_____________ddd6" localSheetId="2">#REF!</definedName>
    <definedName name="_____________ddd6">#REF!</definedName>
    <definedName name="_____________ddd8" localSheetId="2">#REF!</definedName>
    <definedName name="_____________ddd8">#REF!</definedName>
    <definedName name="_____________ddd9" localSheetId="2">#REF!</definedName>
    <definedName name="_____________ddd9">#REF!</definedName>
    <definedName name="_____________end001" localSheetId="2">#REF!</definedName>
    <definedName name="_____________end001">#REF!</definedName>
    <definedName name="_____________end01" localSheetId="2">#REF!</definedName>
    <definedName name="_____________end01">#REF!</definedName>
    <definedName name="____________ddd1" localSheetId="2">#REF!</definedName>
    <definedName name="____________ddd1">#REF!</definedName>
    <definedName name="____________ddd10" localSheetId="2">#REF!</definedName>
    <definedName name="____________ddd10">#REF!</definedName>
    <definedName name="____________ddd11" localSheetId="2">#REF!</definedName>
    <definedName name="____________ddd11">#REF!</definedName>
    <definedName name="____________ddd12" localSheetId="2">#REF!</definedName>
    <definedName name="____________ddd12">#REF!</definedName>
    <definedName name="____________ddd15" localSheetId="2">#REF!</definedName>
    <definedName name="____________ddd15">#REF!</definedName>
    <definedName name="____________ddd2" localSheetId="2">#REF!</definedName>
    <definedName name="____________ddd2">#REF!</definedName>
    <definedName name="____________ddd22" localSheetId="2">#REF!</definedName>
    <definedName name="____________ddd22">#REF!</definedName>
    <definedName name="____________ddd23" localSheetId="2">#REF!</definedName>
    <definedName name="____________ddd23">#REF!</definedName>
    <definedName name="____________ddd3" localSheetId="2">#REF!</definedName>
    <definedName name="____________ddd3">#REF!</definedName>
    <definedName name="____________ddd5" localSheetId="2">#REF!</definedName>
    <definedName name="____________ddd5">#REF!</definedName>
    <definedName name="____________ddd6" localSheetId="2">#REF!</definedName>
    <definedName name="____________ddd6">#REF!</definedName>
    <definedName name="____________ddd8" localSheetId="2">#REF!</definedName>
    <definedName name="____________ddd8">#REF!</definedName>
    <definedName name="____________ddd9" localSheetId="2">#REF!</definedName>
    <definedName name="____________ddd9">#REF!</definedName>
    <definedName name="____________end001" localSheetId="2">#REF!</definedName>
    <definedName name="____________end001">#REF!</definedName>
    <definedName name="____________end01" localSheetId="2">#REF!</definedName>
    <definedName name="____________end01">#REF!</definedName>
    <definedName name="___________ddd1" localSheetId="2">#REF!</definedName>
    <definedName name="___________ddd1">#REF!</definedName>
    <definedName name="___________ddd10" localSheetId="2">#REF!</definedName>
    <definedName name="___________ddd10">#REF!</definedName>
    <definedName name="___________ddd11" localSheetId="2">#REF!</definedName>
    <definedName name="___________ddd11">#REF!</definedName>
    <definedName name="___________ddd12" localSheetId="2">#REF!</definedName>
    <definedName name="___________ddd12">#REF!</definedName>
    <definedName name="___________ddd15" localSheetId="2">#REF!</definedName>
    <definedName name="___________ddd15">#REF!</definedName>
    <definedName name="___________ddd2" localSheetId="2">#REF!</definedName>
    <definedName name="___________ddd2">#REF!</definedName>
    <definedName name="___________ddd22" localSheetId="2">#REF!</definedName>
    <definedName name="___________ddd22">#REF!</definedName>
    <definedName name="___________ddd23" localSheetId="2">#REF!</definedName>
    <definedName name="___________ddd23">#REF!</definedName>
    <definedName name="___________ddd3" localSheetId="2">#REF!</definedName>
    <definedName name="___________ddd3">#REF!</definedName>
    <definedName name="___________ddd5" localSheetId="2">#REF!</definedName>
    <definedName name="___________ddd5">#REF!</definedName>
    <definedName name="___________ddd6" localSheetId="2">#REF!</definedName>
    <definedName name="___________ddd6">#REF!</definedName>
    <definedName name="___________ddd8" localSheetId="2">#REF!</definedName>
    <definedName name="___________ddd8">#REF!</definedName>
    <definedName name="___________ddd9" localSheetId="2">#REF!</definedName>
    <definedName name="___________ddd9">#REF!</definedName>
    <definedName name="___________end001" localSheetId="2">#REF!</definedName>
    <definedName name="___________end001">#REF!</definedName>
    <definedName name="___________end01" localSheetId="2">#REF!</definedName>
    <definedName name="___________end01">#REF!</definedName>
    <definedName name="__________ddd1" localSheetId="2">#REF!</definedName>
    <definedName name="__________ddd1">#REF!</definedName>
    <definedName name="__________ddd10" localSheetId="2">#REF!</definedName>
    <definedName name="__________ddd10">#REF!</definedName>
    <definedName name="__________ddd11" localSheetId="2">#REF!</definedName>
    <definedName name="__________ddd11">#REF!</definedName>
    <definedName name="__________ddd12" localSheetId="2">#REF!</definedName>
    <definedName name="__________ddd12">#REF!</definedName>
    <definedName name="__________ddd15" localSheetId="2">#REF!</definedName>
    <definedName name="__________ddd15">#REF!</definedName>
    <definedName name="__________ddd2" localSheetId="2">#REF!</definedName>
    <definedName name="__________ddd2">#REF!</definedName>
    <definedName name="__________ddd22" localSheetId="2">#REF!</definedName>
    <definedName name="__________ddd22">#REF!</definedName>
    <definedName name="__________ddd23" localSheetId="2">#REF!</definedName>
    <definedName name="__________ddd23">#REF!</definedName>
    <definedName name="__________ddd3" localSheetId="2">#REF!</definedName>
    <definedName name="__________ddd3">#REF!</definedName>
    <definedName name="__________ddd5" localSheetId="2">#REF!</definedName>
    <definedName name="__________ddd5">#REF!</definedName>
    <definedName name="__________ddd6" localSheetId="2">#REF!</definedName>
    <definedName name="__________ddd6">#REF!</definedName>
    <definedName name="__________ddd8" localSheetId="2">#REF!</definedName>
    <definedName name="__________ddd8">#REF!</definedName>
    <definedName name="__________ddd9" localSheetId="2">#REF!</definedName>
    <definedName name="__________ddd9">#REF!</definedName>
    <definedName name="__________end001" localSheetId="2">#REF!</definedName>
    <definedName name="__________end001">#REF!</definedName>
    <definedName name="__________end01" localSheetId="2">#REF!</definedName>
    <definedName name="__________end01">#REF!</definedName>
    <definedName name="_________ddd1" localSheetId="2">#REF!</definedName>
    <definedName name="_________ddd1">#REF!</definedName>
    <definedName name="_________ddd10" localSheetId="2">#REF!</definedName>
    <definedName name="_________ddd10">#REF!</definedName>
    <definedName name="_________ddd11" localSheetId="2">#REF!</definedName>
    <definedName name="_________ddd11">#REF!</definedName>
    <definedName name="_________ddd12" localSheetId="2">#REF!</definedName>
    <definedName name="_________ddd12">#REF!</definedName>
    <definedName name="_________ddd15" localSheetId="2">#REF!</definedName>
    <definedName name="_________ddd15">#REF!</definedName>
    <definedName name="_________ddd2" localSheetId="2">#REF!</definedName>
    <definedName name="_________ddd2">#REF!</definedName>
    <definedName name="_________ddd22" localSheetId="2">#REF!</definedName>
    <definedName name="_________ddd22">#REF!</definedName>
    <definedName name="_________ddd23" localSheetId="2">#REF!</definedName>
    <definedName name="_________ddd23">#REF!</definedName>
    <definedName name="_________ddd3" localSheetId="2">#REF!</definedName>
    <definedName name="_________ddd3">#REF!</definedName>
    <definedName name="_________ddd5" localSheetId="2">#REF!</definedName>
    <definedName name="_________ddd5">#REF!</definedName>
    <definedName name="_________ddd6" localSheetId="2">#REF!</definedName>
    <definedName name="_________ddd6">#REF!</definedName>
    <definedName name="_________ddd8" localSheetId="2">#REF!</definedName>
    <definedName name="_________ddd8">#REF!</definedName>
    <definedName name="_________ddd9" localSheetId="2">#REF!</definedName>
    <definedName name="_________ddd9">#REF!</definedName>
    <definedName name="_________end001" localSheetId="2">#REF!</definedName>
    <definedName name="_________end001">#REF!</definedName>
    <definedName name="_________end01" localSheetId="2">#REF!</definedName>
    <definedName name="_________end01">#REF!</definedName>
    <definedName name="________ddd1" localSheetId="2">#REF!</definedName>
    <definedName name="________ddd1">#REF!</definedName>
    <definedName name="________ddd10" localSheetId="2">#REF!</definedName>
    <definedName name="________ddd10">#REF!</definedName>
    <definedName name="________ddd11" localSheetId="2">#REF!</definedName>
    <definedName name="________ddd11">#REF!</definedName>
    <definedName name="________ddd12" localSheetId="2">#REF!</definedName>
    <definedName name="________ddd12">#REF!</definedName>
    <definedName name="________ddd15" localSheetId="2">#REF!</definedName>
    <definedName name="________ddd15">#REF!</definedName>
    <definedName name="________ddd2" localSheetId="2">#REF!</definedName>
    <definedName name="________ddd2">#REF!</definedName>
    <definedName name="________ddd22" localSheetId="2">#REF!</definedName>
    <definedName name="________ddd22">#REF!</definedName>
    <definedName name="________ddd23" localSheetId="2">#REF!</definedName>
    <definedName name="________ddd23">#REF!</definedName>
    <definedName name="________ddd3" localSheetId="2">#REF!</definedName>
    <definedName name="________ddd3">#REF!</definedName>
    <definedName name="________ddd5" localSheetId="2">#REF!</definedName>
    <definedName name="________ddd5">#REF!</definedName>
    <definedName name="________ddd6" localSheetId="2">#REF!</definedName>
    <definedName name="________ddd6">#REF!</definedName>
    <definedName name="________ddd8" localSheetId="2">#REF!</definedName>
    <definedName name="________ddd8">#REF!</definedName>
    <definedName name="________ddd9" localSheetId="2">#REF!</definedName>
    <definedName name="________ddd9">#REF!</definedName>
    <definedName name="________end001" localSheetId="2">#REF!</definedName>
    <definedName name="________end001">#REF!</definedName>
    <definedName name="________end01" localSheetId="2">#REF!</definedName>
    <definedName name="________end01">#REF!</definedName>
    <definedName name="_______ddd1" localSheetId="2">#REF!</definedName>
    <definedName name="_______ddd1">#REF!</definedName>
    <definedName name="_______ddd10" localSheetId="2">#REF!</definedName>
    <definedName name="_______ddd10">#REF!</definedName>
    <definedName name="_______ddd11" localSheetId="2">#REF!</definedName>
    <definedName name="_______ddd11">#REF!</definedName>
    <definedName name="_______ddd12" localSheetId="2">#REF!</definedName>
    <definedName name="_______ddd12">#REF!</definedName>
    <definedName name="_______ddd15" localSheetId="2">#REF!</definedName>
    <definedName name="_______ddd15">#REF!</definedName>
    <definedName name="_______ddd2" localSheetId="2">#REF!</definedName>
    <definedName name="_______ddd2">#REF!</definedName>
    <definedName name="_______ddd22" localSheetId="2">#REF!</definedName>
    <definedName name="_______ddd22">#REF!</definedName>
    <definedName name="_______ddd23" localSheetId="2">#REF!</definedName>
    <definedName name="_______ddd23">#REF!</definedName>
    <definedName name="_______ddd3" localSheetId="2">#REF!</definedName>
    <definedName name="_______ddd3">#REF!</definedName>
    <definedName name="_______ddd5" localSheetId="2">#REF!</definedName>
    <definedName name="_______ddd5">#REF!</definedName>
    <definedName name="_______ddd6" localSheetId="2">#REF!</definedName>
    <definedName name="_______ddd6">#REF!</definedName>
    <definedName name="_______ddd8" localSheetId="2">#REF!</definedName>
    <definedName name="_______ddd8">#REF!</definedName>
    <definedName name="_______ddd9" localSheetId="2">#REF!</definedName>
    <definedName name="_______ddd9">#REF!</definedName>
    <definedName name="_______end001" localSheetId="2">#REF!</definedName>
    <definedName name="_______end001">#REF!</definedName>
    <definedName name="_______end01" localSheetId="2">#REF!</definedName>
    <definedName name="_______end01">#REF!</definedName>
    <definedName name="______ddd1" localSheetId="2">#REF!</definedName>
    <definedName name="______ddd1">#REF!</definedName>
    <definedName name="______ddd10" localSheetId="2">#REF!</definedName>
    <definedName name="______ddd10">#REF!</definedName>
    <definedName name="______ddd11" localSheetId="2">#REF!</definedName>
    <definedName name="______ddd11">#REF!</definedName>
    <definedName name="______ddd12" localSheetId="2">#REF!</definedName>
    <definedName name="______ddd12">#REF!</definedName>
    <definedName name="______ddd15" localSheetId="2">#REF!</definedName>
    <definedName name="______ddd15">#REF!</definedName>
    <definedName name="______ddd2" localSheetId="2">#REF!</definedName>
    <definedName name="______ddd2">#REF!</definedName>
    <definedName name="______ddd22" localSheetId="2">#REF!</definedName>
    <definedName name="______ddd22">#REF!</definedName>
    <definedName name="______ddd23" localSheetId="2">#REF!</definedName>
    <definedName name="______ddd23">#REF!</definedName>
    <definedName name="______ddd3" localSheetId="2">#REF!</definedName>
    <definedName name="______ddd3">#REF!</definedName>
    <definedName name="______ddd5" localSheetId="2">#REF!</definedName>
    <definedName name="______ddd5">#REF!</definedName>
    <definedName name="______ddd6" localSheetId="2">#REF!</definedName>
    <definedName name="______ddd6">#REF!</definedName>
    <definedName name="______ddd8" localSheetId="2">#REF!</definedName>
    <definedName name="______ddd8">#REF!</definedName>
    <definedName name="______ddd9" localSheetId="2">#REF!</definedName>
    <definedName name="______ddd9">#REF!</definedName>
    <definedName name="______end001" localSheetId="2">#REF!</definedName>
    <definedName name="______end001">#REF!</definedName>
    <definedName name="______end01" localSheetId="2">#REF!</definedName>
    <definedName name="______end01">#REF!</definedName>
    <definedName name="_____ddd1" localSheetId="0">#N/A</definedName>
    <definedName name="_____ddd1">#N/A</definedName>
    <definedName name="_____ddd10" localSheetId="0">#N/A</definedName>
    <definedName name="_____ddd10" localSheetId="2">#REF!</definedName>
    <definedName name="_____ddd10">#REF!</definedName>
    <definedName name="_____ddd11" localSheetId="0">#N/A</definedName>
    <definedName name="_____ddd11" localSheetId="2">#REF!</definedName>
    <definedName name="_____ddd11">#REF!</definedName>
    <definedName name="_____ddd12" localSheetId="2">#REF!</definedName>
    <definedName name="_____ddd12">#REF!</definedName>
    <definedName name="_____ddd15" localSheetId="0">#N/A</definedName>
    <definedName name="_____ddd15" localSheetId="2">#REF!</definedName>
    <definedName name="_____ddd15">#REF!</definedName>
    <definedName name="_____ddd2" localSheetId="0">#N/A</definedName>
    <definedName name="_____ddd2" localSheetId="2">#REF!</definedName>
    <definedName name="_____ddd2">#REF!</definedName>
    <definedName name="_____ddd22" localSheetId="0">#N/A</definedName>
    <definedName name="_____ddd22" localSheetId="2">#REF!</definedName>
    <definedName name="_____ddd22">#REF!</definedName>
    <definedName name="_____ddd23" localSheetId="0">#N/A</definedName>
    <definedName name="_____ddd23" localSheetId="2">#REF!</definedName>
    <definedName name="_____ddd23">#REF!</definedName>
    <definedName name="_____ddd3" localSheetId="0">#N/A</definedName>
    <definedName name="_____ddd3" localSheetId="2">#REF!</definedName>
    <definedName name="_____ddd3">#REF!</definedName>
    <definedName name="_____ddd5" localSheetId="0">#N/A</definedName>
    <definedName name="_____ddd5" localSheetId="2">#REF!</definedName>
    <definedName name="_____ddd5">#REF!</definedName>
    <definedName name="_____ddd6" localSheetId="0">#N/A</definedName>
    <definedName name="_____ddd6" localSheetId="2">#REF!</definedName>
    <definedName name="_____ddd6">#REF!</definedName>
    <definedName name="_____ddd8" localSheetId="0">#N/A</definedName>
    <definedName name="_____ddd8" localSheetId="2">#REF!</definedName>
    <definedName name="_____ddd8">#REF!</definedName>
    <definedName name="_____ddd9" localSheetId="0">#N/A</definedName>
    <definedName name="_____ddd9" localSheetId="2">#REF!</definedName>
    <definedName name="_____ddd9">#REF!</definedName>
    <definedName name="_____end001" localSheetId="0">#N/A</definedName>
    <definedName name="_____end001" localSheetId="2">#REF!</definedName>
    <definedName name="_____end001">#REF!</definedName>
    <definedName name="_____end01" localSheetId="0">#N/A</definedName>
    <definedName name="_____end01">#N/A</definedName>
    <definedName name="____ddd1" localSheetId="0">#N/A</definedName>
    <definedName name="____ddd1" localSheetId="2">#REF!</definedName>
    <definedName name="____ddd1">#REF!</definedName>
    <definedName name="____ddd10" localSheetId="0">#N/A</definedName>
    <definedName name="____ddd10" localSheetId="2">#REF!</definedName>
    <definedName name="____ddd10">#REF!</definedName>
    <definedName name="____ddd11" localSheetId="0">#N/A</definedName>
    <definedName name="____ddd11" localSheetId="2">#REF!</definedName>
    <definedName name="____ddd11">#REF!</definedName>
    <definedName name="____ddd12" localSheetId="0">#N/A</definedName>
    <definedName name="____ddd12" localSheetId="2">#REF!</definedName>
    <definedName name="____ddd12">#REF!</definedName>
    <definedName name="____ddd15" localSheetId="0">#N/A</definedName>
    <definedName name="____ddd15" localSheetId="2">#REF!</definedName>
    <definedName name="____ddd15">#REF!</definedName>
    <definedName name="____ddd2" localSheetId="0">#N/A</definedName>
    <definedName name="____ddd2" localSheetId="2">#REF!</definedName>
    <definedName name="____ddd2">#REF!</definedName>
    <definedName name="____ddd22" localSheetId="0">#N/A</definedName>
    <definedName name="____ddd22" localSheetId="2">#REF!</definedName>
    <definedName name="____ddd22">#REF!</definedName>
    <definedName name="____ddd23" localSheetId="0">#N/A</definedName>
    <definedName name="____ddd23" localSheetId="2">#REF!</definedName>
    <definedName name="____ddd23">#REF!</definedName>
    <definedName name="____ddd3" localSheetId="0">#N/A</definedName>
    <definedName name="____ddd3" localSheetId="2">#REF!</definedName>
    <definedName name="____ddd3">#REF!</definedName>
    <definedName name="____ddd5" localSheetId="0">#N/A</definedName>
    <definedName name="____ddd5" localSheetId="2">#REF!</definedName>
    <definedName name="____ddd5">#REF!</definedName>
    <definedName name="____ddd6" localSheetId="0">#N/A</definedName>
    <definedName name="____ddd6" localSheetId="2">#REF!</definedName>
    <definedName name="____ddd6">#REF!</definedName>
    <definedName name="____ddd8" localSheetId="0">#N/A</definedName>
    <definedName name="____ddd8" localSheetId="2">#REF!</definedName>
    <definedName name="____ddd8">#REF!</definedName>
    <definedName name="____ddd9" localSheetId="0">#N/A</definedName>
    <definedName name="____ddd9" localSheetId="2">#REF!</definedName>
    <definedName name="____ddd9">#REF!</definedName>
    <definedName name="____end001" localSheetId="0">#N/A</definedName>
    <definedName name="____end001" localSheetId="2">#REF!</definedName>
    <definedName name="____end001">#REF!</definedName>
    <definedName name="____end01" localSheetId="0">#N/A</definedName>
    <definedName name="____end01" localSheetId="2">#REF!</definedName>
    <definedName name="____end01">#REF!</definedName>
    <definedName name="___AAA01" localSheetId="2">#REF!</definedName>
    <definedName name="___AAA01">#REF!</definedName>
    <definedName name="___ddd1" localSheetId="0">#N/A</definedName>
    <definedName name="___ddd1" localSheetId="2">#REF!</definedName>
    <definedName name="___ddd1">#REF!</definedName>
    <definedName name="___ddd10" localSheetId="0">#N/A</definedName>
    <definedName name="___ddd10" localSheetId="2">#REF!</definedName>
    <definedName name="___ddd10">#REF!</definedName>
    <definedName name="___ddd11" localSheetId="0">#N/A</definedName>
    <definedName name="___ddd11" localSheetId="2">#REF!</definedName>
    <definedName name="___ddd11">#REF!</definedName>
    <definedName name="___ddd12" localSheetId="0">#N/A</definedName>
    <definedName name="___ddd12" localSheetId="2">#REF!</definedName>
    <definedName name="___ddd12">#REF!</definedName>
    <definedName name="___ddd15" localSheetId="0">#N/A</definedName>
    <definedName name="___ddd15" localSheetId="2">#REF!</definedName>
    <definedName name="___ddd15">#REF!</definedName>
    <definedName name="___ddd2" localSheetId="0">#N/A</definedName>
    <definedName name="___ddd2" localSheetId="2">#REF!</definedName>
    <definedName name="___ddd2">#REF!</definedName>
    <definedName name="___ddd22" localSheetId="0">#N/A</definedName>
    <definedName name="___ddd22" localSheetId="2">#REF!</definedName>
    <definedName name="___ddd22">#REF!</definedName>
    <definedName name="___ddd23" localSheetId="0">#N/A</definedName>
    <definedName name="___ddd23" localSheetId="2">#REF!</definedName>
    <definedName name="___ddd23">#REF!</definedName>
    <definedName name="___ddd3" localSheetId="0">#N/A</definedName>
    <definedName name="___ddd3" localSheetId="2">#REF!</definedName>
    <definedName name="___ddd3">#REF!</definedName>
    <definedName name="___ddd5" localSheetId="0">#N/A</definedName>
    <definedName name="___ddd5" localSheetId="2">#REF!</definedName>
    <definedName name="___ddd5">#REF!</definedName>
    <definedName name="___ddd6" localSheetId="0">#N/A</definedName>
    <definedName name="___ddd6" localSheetId="2">#REF!</definedName>
    <definedName name="___ddd6">#REF!</definedName>
    <definedName name="___ddd8" localSheetId="0">#N/A</definedName>
    <definedName name="___ddd8" localSheetId="2">#REF!</definedName>
    <definedName name="___ddd8">#REF!</definedName>
    <definedName name="___ddd9" localSheetId="0">#N/A</definedName>
    <definedName name="___ddd9" localSheetId="2">#REF!</definedName>
    <definedName name="___ddd9">#REF!</definedName>
    <definedName name="___end001" localSheetId="0">#N/A</definedName>
    <definedName name="___end001" localSheetId="2">#REF!</definedName>
    <definedName name="___end001">#REF!</definedName>
    <definedName name="___end01" localSheetId="0">#N/A</definedName>
    <definedName name="___end01" localSheetId="2">#REF!</definedName>
    <definedName name="___end01">#REF!</definedName>
    <definedName name="__AAA01" localSheetId="2">#REF!</definedName>
    <definedName name="__AAA01">#REF!</definedName>
    <definedName name="__ddd1" localSheetId="0">#N/A</definedName>
    <definedName name="__ddd1" localSheetId="2">#REF!</definedName>
    <definedName name="__ddd1">#REF!</definedName>
    <definedName name="__ddd10" localSheetId="0">#N/A</definedName>
    <definedName name="__ddd10" localSheetId="2">#REF!</definedName>
    <definedName name="__ddd10">#REF!</definedName>
    <definedName name="__ddd11" localSheetId="0">#N/A</definedName>
    <definedName name="__ddd11" localSheetId="2">#REF!</definedName>
    <definedName name="__ddd11">#REF!</definedName>
    <definedName name="__ddd12" localSheetId="0">#N/A</definedName>
    <definedName name="__ddd12" localSheetId="2">#REF!</definedName>
    <definedName name="__ddd12">#REF!</definedName>
    <definedName name="__ddd15" localSheetId="0">#N/A</definedName>
    <definedName name="__ddd15" localSheetId="2">#REF!</definedName>
    <definedName name="__ddd15">#REF!</definedName>
    <definedName name="__ddd2" localSheetId="0">#N/A</definedName>
    <definedName name="__ddd2" localSheetId="2">#REF!</definedName>
    <definedName name="__ddd2">#REF!</definedName>
    <definedName name="__ddd22" localSheetId="0">#N/A</definedName>
    <definedName name="__ddd22" localSheetId="2">#REF!</definedName>
    <definedName name="__ddd22">#REF!</definedName>
    <definedName name="__ddd23" localSheetId="0">#N/A</definedName>
    <definedName name="__ddd23" localSheetId="2">#REF!</definedName>
    <definedName name="__ddd23">#REF!</definedName>
    <definedName name="__ddd3" localSheetId="0">#N/A</definedName>
    <definedName name="__ddd3" localSheetId="2">#REF!</definedName>
    <definedName name="__ddd3">#REF!</definedName>
    <definedName name="__ddd5" localSheetId="0">#N/A</definedName>
    <definedName name="__ddd5" localSheetId="2">#REF!</definedName>
    <definedName name="__ddd5">#REF!</definedName>
    <definedName name="__ddd6" localSheetId="0">#N/A</definedName>
    <definedName name="__ddd6" localSheetId="2">#REF!</definedName>
    <definedName name="__ddd6">#REF!</definedName>
    <definedName name="__ddd8" localSheetId="0">#N/A</definedName>
    <definedName name="__ddd8" localSheetId="2">#REF!</definedName>
    <definedName name="__ddd8">#REF!</definedName>
    <definedName name="__ddd9" localSheetId="0">#N/A</definedName>
    <definedName name="__ddd9" localSheetId="2">#REF!</definedName>
    <definedName name="__ddd9">#REF!</definedName>
    <definedName name="__end001" localSheetId="0">#N/A</definedName>
    <definedName name="__end001" localSheetId="2">#REF!</definedName>
    <definedName name="__end001">#REF!</definedName>
    <definedName name="__end01" localSheetId="0">#N/A</definedName>
    <definedName name="__end01" localSheetId="2">#REF!</definedName>
    <definedName name="__end01">#REF!</definedName>
    <definedName name="_AAA01" localSheetId="0">#REF!</definedName>
    <definedName name="_ddd1" localSheetId="0">#N/A</definedName>
    <definedName name="_ddd1" localSheetId="2">#REF!</definedName>
    <definedName name="_ddd1">#REF!</definedName>
    <definedName name="_ddd10" localSheetId="0">#N/A</definedName>
    <definedName name="_ddd10" localSheetId="2">#REF!</definedName>
    <definedName name="_ddd10">#REF!</definedName>
    <definedName name="_ddd11" localSheetId="0">#N/A</definedName>
    <definedName name="_ddd11" localSheetId="2">#REF!</definedName>
    <definedName name="_ddd11">#REF!</definedName>
    <definedName name="_ddd12" localSheetId="0">#N/A</definedName>
    <definedName name="_ddd12" localSheetId="2">#REF!</definedName>
    <definedName name="_ddd12">#REF!</definedName>
    <definedName name="_ddd15" localSheetId="0">#N/A</definedName>
    <definedName name="_ddd15" localSheetId="2">#REF!</definedName>
    <definedName name="_ddd15">#REF!</definedName>
    <definedName name="_ddd2" localSheetId="0">#N/A</definedName>
    <definedName name="_ddd2" localSheetId="2">#REF!</definedName>
    <definedName name="_ddd2">#REF!</definedName>
    <definedName name="_ddd22" localSheetId="0">#N/A</definedName>
    <definedName name="_ddd22" localSheetId="2">#REF!</definedName>
    <definedName name="_ddd22">#REF!</definedName>
    <definedName name="_ddd23" localSheetId="0">#N/A</definedName>
    <definedName name="_ddd23" localSheetId="2">#REF!</definedName>
    <definedName name="_ddd23">#REF!</definedName>
    <definedName name="_ddd3" localSheetId="0">#N/A</definedName>
    <definedName name="_ddd3" localSheetId="2">#REF!</definedName>
    <definedName name="_ddd3">#REF!</definedName>
    <definedName name="_ddd5" localSheetId="0">#N/A</definedName>
    <definedName name="_ddd5" localSheetId="2">#REF!</definedName>
    <definedName name="_ddd5">#REF!</definedName>
    <definedName name="_ddd6" localSheetId="0">#N/A</definedName>
    <definedName name="_ddd6" localSheetId="2">#REF!</definedName>
    <definedName name="_ddd6">#REF!</definedName>
    <definedName name="_ddd8" localSheetId="0">#N/A</definedName>
    <definedName name="_ddd8" localSheetId="2">#REF!</definedName>
    <definedName name="_ddd8">#REF!</definedName>
    <definedName name="_ddd9" localSheetId="0">#N/A</definedName>
    <definedName name="_ddd9" localSheetId="2">#REF!</definedName>
    <definedName name="_ddd9">#REF!</definedName>
    <definedName name="_end001" localSheetId="0">#N/A</definedName>
    <definedName name="_end001" localSheetId="2">#REF!</definedName>
    <definedName name="_end001">#REF!</definedName>
    <definedName name="_end01" localSheetId="0">#N/A</definedName>
    <definedName name="_end01" localSheetId="2">#REF!</definedName>
    <definedName name="_end01">#REF!</definedName>
    <definedName name="_xlnm._FilterDatabase" localSheetId="4" hidden="1">โครงการ2!$A$1:$T$63</definedName>
    <definedName name="_xlnm._FilterDatabase" localSheetId="7" hidden="1">โครงการ5!$A$1:$T$83</definedName>
    <definedName name="_xlnm._FilterDatabase" localSheetId="8" hidden="1">'รวม 5 โครงการ'!$A$1:$T$239</definedName>
    <definedName name="A">#N/A</definedName>
    <definedName name="aa" localSheetId="2">[1]Invoice!#REF!</definedName>
    <definedName name="aa">[1]Invoice!#REF!</definedName>
    <definedName name="AAA" localSheetId="0">#N/A</definedName>
    <definedName name="AAA" localSheetId="2">#REF!</definedName>
    <definedName name="AAA">#REF!</definedName>
    <definedName name="AAA0" localSheetId="0">#N/A</definedName>
    <definedName name="AAA0" localSheetId="2">#REF!</definedName>
    <definedName name="AAA0">#REF!</definedName>
    <definedName name="AAA00" localSheetId="0">#N/A</definedName>
    <definedName name="AAA00" localSheetId="2">#REF!</definedName>
    <definedName name="AAA00">#REF!</definedName>
    <definedName name="AAA000" localSheetId="0">#N/A</definedName>
    <definedName name="AAA000" localSheetId="2">#REF!</definedName>
    <definedName name="AAA000">#REF!</definedName>
    <definedName name="aaaa" localSheetId="2">#REF!</definedName>
    <definedName name="aaaa">#REF!</definedName>
    <definedName name="aaaaa" localSheetId="2">#REF!</definedName>
    <definedName name="aaaaa">#REF!</definedName>
    <definedName name="aaaaaa" localSheetId="2">#REF!</definedName>
    <definedName name="aaaaaa">#REF!</definedName>
    <definedName name="aaaaaaa" localSheetId="2">#REF!</definedName>
    <definedName name="aaaaaaa">#REF!</definedName>
    <definedName name="abc" localSheetId="2">#REF!</definedName>
    <definedName name="abc">#REF!</definedName>
    <definedName name="B">#N/A</definedName>
    <definedName name="bbbb" localSheetId="2">#REF!</definedName>
    <definedName name="bbbb">#REF!</definedName>
    <definedName name="ccccc" localSheetId="2">#REF!</definedName>
    <definedName name="ccccc">#REF!</definedName>
    <definedName name="ddd" localSheetId="2">#REF!</definedName>
    <definedName name="ddd">#REF!</definedName>
    <definedName name="dddd" localSheetId="2">#REF!</definedName>
    <definedName name="dddd">#REF!</definedName>
    <definedName name="dddddd" localSheetId="0">#N/A</definedName>
    <definedName name="dddddd" localSheetId="2">#REF!</definedName>
    <definedName name="dddddd">#REF!</definedName>
    <definedName name="dddddddd" localSheetId="2">#REF!</definedName>
    <definedName name="dddddddd">#REF!</definedName>
    <definedName name="ddddddddd" localSheetId="2">[1]Invoice!#REF!</definedName>
    <definedName name="ddddddddd">[1]Invoice!#REF!</definedName>
    <definedName name="dep" localSheetId="0">#N/A</definedName>
    <definedName name="dep" localSheetId="2">#REF!</definedName>
    <definedName name="dep">#REF!</definedName>
    <definedName name="dflt7" localSheetId="0">[1]Invoice!#REF!</definedName>
    <definedName name="dflt7" localSheetId="2">[1]Invoice!#REF!</definedName>
    <definedName name="dflt7">[1]Invoice!#REF!</definedName>
    <definedName name="drop1" localSheetId="0">#N/A</definedName>
    <definedName name="drop1" localSheetId="2">#REF!</definedName>
    <definedName name="drop1">#REF!</definedName>
    <definedName name="end" localSheetId="0">#N/A</definedName>
    <definedName name="end" localSheetId="2">#REF!</definedName>
    <definedName name="end">#REF!</definedName>
    <definedName name="END000" localSheetId="0">#N/A</definedName>
    <definedName name="END000" localSheetId="2">#REF!</definedName>
    <definedName name="END000">#REF!</definedName>
    <definedName name="gd" localSheetId="0">#N/A</definedName>
    <definedName name="gd" localSheetId="2">#REF!</definedName>
    <definedName name="gd">#REF!</definedName>
    <definedName name="gg" localSheetId="2">#REF!</definedName>
    <definedName name="gg">#REF!</definedName>
    <definedName name="ggg" localSheetId="2">#REF!</definedName>
    <definedName name="ggg">#REF!</definedName>
    <definedName name="hhhh" localSheetId="2">#REF!</definedName>
    <definedName name="hhhh">#REF!</definedName>
    <definedName name="hhhhhh" localSheetId="2">#REF!</definedName>
    <definedName name="hhhhhh">#REF!</definedName>
    <definedName name="ict" localSheetId="2">[1]Invoice!#REF!</definedName>
    <definedName name="ict">[1]Invoice!#REF!</definedName>
    <definedName name="iiiiii" localSheetId="0">#N/A</definedName>
    <definedName name="iiiiii" localSheetId="2">#REF!</definedName>
    <definedName name="iiiiii">#REF!</definedName>
    <definedName name="jjjj" localSheetId="2">#REF!</definedName>
    <definedName name="jjjj">#REF!</definedName>
    <definedName name="kkk" localSheetId="0">#REF!</definedName>
    <definedName name="kkk" localSheetId="2">#REF!</definedName>
    <definedName name="kkk">#REF!</definedName>
    <definedName name="lag" localSheetId="0">[2]แบบก.12!#REF!</definedName>
    <definedName name="lag" localSheetId="2">[2]แบบก.12!#REF!</definedName>
    <definedName name="lag">[2]แบบก.12!#REF!</definedName>
    <definedName name="lak" localSheetId="0">[3]แบบก.12!#REF!</definedName>
    <definedName name="lak" localSheetId="2">[3]แบบก.12!#REF!</definedName>
    <definedName name="lak">[3]แบบก.12!#REF!</definedName>
    <definedName name="List_1" localSheetId="2">[4]อาหารสัตว์!#REF!</definedName>
    <definedName name="List_1">[4]อาหารสัตว์!#REF!</definedName>
    <definedName name="List_2" localSheetId="2">[4]อาหารสัตว์!#REF!</definedName>
    <definedName name="List_2">[4]อาหารสัตว์!#REF!</definedName>
    <definedName name="List_3" localSheetId="2">[4]อาหารสัตว์!#REF!</definedName>
    <definedName name="List_3">[4]อาหารสัตว์!#REF!</definedName>
    <definedName name="List_4" localSheetId="2">[4]อาหารสัตว์!#REF!</definedName>
    <definedName name="List_4">[4]อาหารสัตว์!#REF!</definedName>
    <definedName name="_xlnm.Print_Area" localSheetId="0">'สทป. ภาพรวม64'!$A$1:$G$20</definedName>
    <definedName name="_xlnm.Print_Titles" localSheetId="0">'สทป. ภาพรวม64'!$3:$3</definedName>
    <definedName name="qqqq" localSheetId="2">#REF!</definedName>
    <definedName name="qqqq">#REF!</definedName>
    <definedName name="view" localSheetId="0">#N/A</definedName>
    <definedName name="view" localSheetId="2">#REF!</definedName>
    <definedName name="view">#REF!</definedName>
    <definedName name="vsprj" localSheetId="0">#N/A</definedName>
    <definedName name="vsprj" localSheetId="2">#REF!</definedName>
    <definedName name="vsprj">#REF!</definedName>
    <definedName name="vsprj0" localSheetId="0">#N/A</definedName>
    <definedName name="vsprj0" localSheetId="2">#REF!</definedName>
    <definedName name="vsprj0">#REF!</definedName>
    <definedName name="vsprj00" localSheetId="0">#N/A</definedName>
    <definedName name="vsprj00" localSheetId="2">#REF!</definedName>
    <definedName name="vsprj00">#REF!</definedName>
    <definedName name="vsprj000" localSheetId="0">#N/A</definedName>
    <definedName name="vsprj000" localSheetId="2">#REF!</definedName>
    <definedName name="vsprj000">#REF!</definedName>
    <definedName name="ww" localSheetId="2">#REF!</definedName>
    <definedName name="ww">#REF!</definedName>
    <definedName name="www" localSheetId="2">#REF!</definedName>
    <definedName name="www">#REF!</definedName>
    <definedName name="xxxxxxx" localSheetId="2">[1]Invoice!#REF!</definedName>
    <definedName name="xxxxxxx">[1]Invoice!#REF!</definedName>
    <definedName name="zzzzzzzz" localSheetId="2">#REF!</definedName>
    <definedName name="zzzzzzzz">#REF!</definedName>
    <definedName name="เ" localSheetId="0">#N/A</definedName>
    <definedName name="เ" localSheetId="2">#REF!</definedName>
    <definedName name="เ">#REF!</definedName>
    <definedName name="ก.เพิ่มประสิทธิ" localSheetId="2">#REF!</definedName>
    <definedName name="ก.เพิ่มประสิทธิ">#REF!</definedName>
    <definedName name="กกก" localSheetId="0">#N/A</definedName>
    <definedName name="กกก" localSheetId="2">#REF!</definedName>
    <definedName name="กกก">#REF!</definedName>
    <definedName name="กกกกก" localSheetId="0">[1]Invoice!#REF!</definedName>
    <definedName name="กกกกก" localSheetId="2">[1]Invoice!#REF!</definedName>
    <definedName name="กกกกก">[1]Invoice!#REF!</definedName>
    <definedName name="กกกกกก" localSheetId="0">#N/A</definedName>
    <definedName name="กกกกกก" localSheetId="2">#REF!</definedName>
    <definedName name="กกกกกก">#REF!</definedName>
    <definedName name="กผง.1.4แยก" localSheetId="2">#REF!</definedName>
    <definedName name="กผง.1.4แยก">#REF!</definedName>
    <definedName name="กำแพงเพชร" localSheetId="2">#REF!</definedName>
    <definedName name="กำแพงเพชร">#REF!</definedName>
    <definedName name="เก" localSheetId="0">#REF!</definedName>
    <definedName name="เก" localSheetId="2">#REF!</definedName>
    <definedName name="เก">#REF!</definedName>
    <definedName name="คำของบ2558" localSheetId="0">#REF!</definedName>
    <definedName name="คำของบ2558" localSheetId="2">#REF!</definedName>
    <definedName name="คำของบ2558">#REF!</definedName>
    <definedName name="คำชี้แจง3" localSheetId="2">#REF!</definedName>
    <definedName name="คำชี้แจง3">#REF!</definedName>
    <definedName name="โคนมภาพรวม" localSheetId="2">#REF!</definedName>
    <definedName name="โคนมภาพรวม">#REF!</definedName>
    <definedName name="โครงการ" localSheetId="0">#REF!</definedName>
    <definedName name="โครงการ" localSheetId="2">#REF!</definedName>
    <definedName name="โครงการ">#REF!</definedName>
    <definedName name="โครงการพัฒนาเทคโนโลยี" localSheetId="0">#REF!</definedName>
    <definedName name="โครงการพัฒนาเทคโนโลยี" localSheetId="2">#REF!</definedName>
    <definedName name="โครงการพัฒนาเทคโนโลยี">#REF!</definedName>
    <definedName name="ชุดดูแล" localSheetId="0">#REF!</definedName>
    <definedName name="ชุดดูแล" localSheetId="2">#REF!</definedName>
    <definedName name="ชุดดูแล">#REF!</definedName>
    <definedName name="ชุดปรับปรุง" localSheetId="0">#N/A</definedName>
    <definedName name="ชุดปรับปรุง" localSheetId="2">#REF!</definedName>
    <definedName name="ชุดปรับปรุง">#REF!</definedName>
    <definedName name="ดดด" localSheetId="0">#N/A</definedName>
    <definedName name="ดดด" localSheetId="2">#REF!</definedName>
    <definedName name="ดดด">#REF!</definedName>
    <definedName name="ดดดดดด" localSheetId="2">[1]Invoice!#REF!</definedName>
    <definedName name="ดดดดดด">[1]Invoice!#REF!</definedName>
    <definedName name="ด่านฯ" localSheetId="2">#REF!</definedName>
    <definedName name="ด่านฯ">#REF!</definedName>
    <definedName name="น" localSheetId="0">#N/A</definedName>
    <definedName name="น" localSheetId="2">#REF!</definedName>
    <definedName name="น">#REF!</definedName>
    <definedName name="แบบก10ฝึกอบรม" localSheetId="0">[1]Invoice!#REF!</definedName>
    <definedName name="แบบก10ฝึกอบรม" localSheetId="2">[1]Invoice!#REF!</definedName>
    <definedName name="แบบก10ฝึกอบรม">[1]Invoice!#REF!</definedName>
    <definedName name="ผลผลิตสุขภาพสัตว์" localSheetId="0">#N/A</definedName>
    <definedName name="ผลผลิตสุขภาพสัตว์" localSheetId="2">#REF!</definedName>
    <definedName name="ผลผลิตสุขภาพสัตว์">#REF!</definedName>
    <definedName name="เฝ้าระวัง2" localSheetId="0">'สทป. ภาพรวม64'!#REF!</definedName>
    <definedName name="เฝ้าระวัง2" localSheetId="2">'[5]กสส. ภาพรวม64'!#REF!</definedName>
    <definedName name="เฝ้าระวัง2">'[5]กสส. ภาพรวม64'!#REF!</definedName>
    <definedName name="ฟฟฟฟ" localSheetId="2">#REF!</definedName>
    <definedName name="ฟฟฟฟ">#REF!</definedName>
    <definedName name="ฟฟฟฟฟฟฟฟ" localSheetId="2">#REF!</definedName>
    <definedName name="ฟฟฟฟฟฟฟฟ">#REF!</definedName>
    <definedName name="ภาพรวโคนม" localSheetId="2">#REF!</definedName>
    <definedName name="ภาพรวโคนม">#REF!</definedName>
    <definedName name="ย" localSheetId="0">#N/A</definedName>
    <definedName name="ย" localSheetId="2">#REF!</definedName>
    <definedName name="ย">#REF!</definedName>
    <definedName name="สงป.ส่งให้" localSheetId="0">[1]Invoice!#REF!</definedName>
    <definedName name="สงป.ส่งให้" localSheetId="2">[1]Invoice!#REF!</definedName>
    <definedName name="สงป.ส่งให้">[1]Invoice!#REF!</definedName>
    <definedName name="สตส" localSheetId="0">[1]Invoice!#REF!</definedName>
    <definedName name="สตส" localSheetId="2">[1]Invoice!#REF!</definedName>
    <definedName name="สตส">[1]Invoice!#REF!</definedName>
    <definedName name="หลากหลาย" localSheetId="0">#REF!</definedName>
    <definedName name="หลากหลาย" localSheetId="2">#REF!</definedName>
    <definedName name="หลากหลาย">#REF!</definedName>
    <definedName name="ๆๆๆๆๆๆ" localSheetId="2">#REF!</definedName>
    <definedName name="ๆๆๆๆๆๆ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7" l="1"/>
  <c r="E10" i="7"/>
  <c r="G10" i="7"/>
  <c r="I10" i="7"/>
  <c r="K10" i="7"/>
  <c r="M10" i="7"/>
  <c r="O10" i="7"/>
  <c r="Q10" i="7"/>
  <c r="C11" i="7"/>
  <c r="D11" i="7"/>
  <c r="E11" i="7"/>
  <c r="G11" i="7"/>
  <c r="H11" i="7"/>
  <c r="I11" i="7"/>
  <c r="K11" i="7"/>
  <c r="L11" i="7"/>
  <c r="M11" i="7"/>
  <c r="O11" i="7"/>
  <c r="P11" i="7"/>
  <c r="Q11" i="7"/>
  <c r="C12" i="7"/>
  <c r="D12" i="7"/>
  <c r="G12" i="7"/>
  <c r="H12" i="7"/>
  <c r="K12" i="7"/>
  <c r="L12" i="7"/>
  <c r="O12" i="7"/>
  <c r="P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C14" i="7"/>
  <c r="D14" i="7"/>
  <c r="E14" i="7"/>
  <c r="G14" i="7"/>
  <c r="H14" i="7"/>
  <c r="I14" i="7"/>
  <c r="K14" i="7"/>
  <c r="L14" i="7"/>
  <c r="M14" i="7"/>
  <c r="O14" i="7"/>
  <c r="P14" i="7"/>
  <c r="Q14" i="7"/>
  <c r="H15" i="7"/>
  <c r="C16" i="7"/>
  <c r="D16" i="7"/>
  <c r="E16" i="7"/>
  <c r="G16" i="7"/>
  <c r="H16" i="7"/>
  <c r="I16" i="7"/>
  <c r="K16" i="7"/>
  <c r="L16" i="7"/>
  <c r="M16" i="7"/>
  <c r="O16" i="7"/>
  <c r="P16" i="7"/>
  <c r="Q16" i="7"/>
  <c r="C17" i="7"/>
  <c r="F17" i="7" s="1"/>
  <c r="D17" i="7"/>
  <c r="E17" i="7"/>
  <c r="G17" i="7"/>
  <c r="J17" i="7" s="1"/>
  <c r="H17" i="7"/>
  <c r="I17" i="7"/>
  <c r="K17" i="7"/>
  <c r="N17" i="7" s="1"/>
  <c r="L17" i="7"/>
  <c r="M17" i="7"/>
  <c r="O17" i="7"/>
  <c r="R17" i="7" s="1"/>
  <c r="P17" i="7"/>
  <c r="Q17" i="7"/>
  <c r="C18" i="7"/>
  <c r="D18" i="7"/>
  <c r="E18" i="7"/>
  <c r="F18" i="7"/>
  <c r="B18" i="7" s="1"/>
  <c r="G18" i="7"/>
  <c r="H18" i="7"/>
  <c r="I18" i="7"/>
  <c r="J18" i="7"/>
  <c r="K18" i="7"/>
  <c r="L18" i="7"/>
  <c r="M18" i="7"/>
  <c r="N18" i="7"/>
  <c r="O18" i="7"/>
  <c r="P18" i="7"/>
  <c r="Q18" i="7"/>
  <c r="R18" i="7"/>
  <c r="C19" i="7"/>
  <c r="D19" i="7"/>
  <c r="E19" i="7"/>
  <c r="G19" i="7"/>
  <c r="J19" i="7" s="1"/>
  <c r="H19" i="7"/>
  <c r="I19" i="7"/>
  <c r="K19" i="7"/>
  <c r="L19" i="7"/>
  <c r="M19" i="7"/>
  <c r="O19" i="7"/>
  <c r="P19" i="7"/>
  <c r="P15" i="7" s="1"/>
  <c r="Q19" i="7"/>
  <c r="C20" i="7"/>
  <c r="D20" i="7"/>
  <c r="E20" i="7"/>
  <c r="G20" i="7"/>
  <c r="J20" i="7" s="1"/>
  <c r="H20" i="7"/>
  <c r="I20" i="7"/>
  <c r="K20" i="7"/>
  <c r="L20" i="7"/>
  <c r="M20" i="7"/>
  <c r="O20" i="7"/>
  <c r="P20" i="7"/>
  <c r="Q20" i="7"/>
  <c r="C21" i="7"/>
  <c r="F21" i="7" s="1"/>
  <c r="D21" i="7"/>
  <c r="E21" i="7"/>
  <c r="G21" i="7"/>
  <c r="J21" i="7" s="1"/>
  <c r="H21" i="7"/>
  <c r="I21" i="7"/>
  <c r="K21" i="7"/>
  <c r="N21" i="7" s="1"/>
  <c r="L21" i="7"/>
  <c r="M21" i="7"/>
  <c r="O21" i="7"/>
  <c r="R21" i="7" s="1"/>
  <c r="P21" i="7"/>
  <c r="Q21" i="7"/>
  <c r="C22" i="7"/>
  <c r="D22" i="7"/>
  <c r="E22" i="7"/>
  <c r="F22" i="7"/>
  <c r="B22" i="7" s="1"/>
  <c r="G22" i="7"/>
  <c r="H22" i="7"/>
  <c r="I22" i="7"/>
  <c r="J22" i="7"/>
  <c r="K22" i="7"/>
  <c r="L22" i="7"/>
  <c r="M22" i="7"/>
  <c r="N22" i="7"/>
  <c r="O22" i="7"/>
  <c r="P22" i="7"/>
  <c r="Q22" i="7"/>
  <c r="R22" i="7"/>
  <c r="C23" i="7"/>
  <c r="D23" i="7"/>
  <c r="E23" i="7"/>
  <c r="G23" i="7"/>
  <c r="H23" i="7"/>
  <c r="I23" i="7"/>
  <c r="K23" i="7"/>
  <c r="L23" i="7"/>
  <c r="M23" i="7"/>
  <c r="O23" i="7"/>
  <c r="R23" i="7" s="1"/>
  <c r="P23" i="7"/>
  <c r="Q23" i="7"/>
  <c r="E30" i="7"/>
  <c r="H30" i="7"/>
  <c r="I30" i="7"/>
  <c r="M30" i="7"/>
  <c r="Q30" i="7"/>
  <c r="C31" i="7"/>
  <c r="D31" i="7"/>
  <c r="D30" i="7" s="1"/>
  <c r="E31" i="7"/>
  <c r="G31" i="7"/>
  <c r="H31" i="7"/>
  <c r="I31" i="7"/>
  <c r="K31" i="7"/>
  <c r="L31" i="7"/>
  <c r="L30" i="7" s="1"/>
  <c r="M31" i="7"/>
  <c r="O31" i="7"/>
  <c r="P31" i="7"/>
  <c r="P30" i="7" s="1"/>
  <c r="Q31" i="7"/>
  <c r="C32" i="7"/>
  <c r="G32" i="7"/>
  <c r="K32" i="7"/>
  <c r="O32" i="7"/>
  <c r="C33" i="7"/>
  <c r="D33" i="7"/>
  <c r="E33" i="7"/>
  <c r="F33" i="7"/>
  <c r="B33" i="7" s="1"/>
  <c r="G33" i="7"/>
  <c r="H33" i="7"/>
  <c r="H32" i="7" s="1"/>
  <c r="I33" i="7"/>
  <c r="J33" i="7"/>
  <c r="K33" i="7"/>
  <c r="L33" i="7"/>
  <c r="L32" i="7" s="1"/>
  <c r="M33" i="7"/>
  <c r="N33" i="7"/>
  <c r="O33" i="7"/>
  <c r="P33" i="7"/>
  <c r="P32" i="7" s="1"/>
  <c r="Q33" i="7"/>
  <c r="R33" i="7"/>
  <c r="C34" i="7"/>
  <c r="D34" i="7"/>
  <c r="F34" i="7" s="1"/>
  <c r="E34" i="7"/>
  <c r="G34" i="7"/>
  <c r="H34" i="7"/>
  <c r="I34" i="7"/>
  <c r="K34" i="7"/>
  <c r="L34" i="7"/>
  <c r="M34" i="7"/>
  <c r="O34" i="7"/>
  <c r="P34" i="7"/>
  <c r="Q34" i="7"/>
  <c r="C36" i="7"/>
  <c r="D36" i="7"/>
  <c r="E36" i="7"/>
  <c r="G36" i="7"/>
  <c r="H36" i="7"/>
  <c r="I36" i="7"/>
  <c r="K36" i="7"/>
  <c r="L36" i="7"/>
  <c r="M36" i="7"/>
  <c r="O36" i="7"/>
  <c r="P36" i="7"/>
  <c r="Q36" i="7"/>
  <c r="C37" i="7"/>
  <c r="D37" i="7"/>
  <c r="E37" i="7"/>
  <c r="F37" i="7"/>
  <c r="B37" i="7" s="1"/>
  <c r="G37" i="7"/>
  <c r="H37" i="7"/>
  <c r="I37" i="7"/>
  <c r="J37" i="7"/>
  <c r="K37" i="7"/>
  <c r="L37" i="7"/>
  <c r="M37" i="7"/>
  <c r="N37" i="7"/>
  <c r="O37" i="7"/>
  <c r="P37" i="7"/>
  <c r="Q37" i="7"/>
  <c r="R37" i="7"/>
  <c r="C38" i="7"/>
  <c r="D38" i="7"/>
  <c r="E38" i="7"/>
  <c r="G38" i="7"/>
  <c r="H38" i="7"/>
  <c r="I38" i="7"/>
  <c r="K38" i="7"/>
  <c r="L38" i="7"/>
  <c r="N38" i="7" s="1"/>
  <c r="M38" i="7"/>
  <c r="O38" i="7"/>
  <c r="P38" i="7"/>
  <c r="Q38" i="7"/>
  <c r="C39" i="7"/>
  <c r="D39" i="7"/>
  <c r="E39" i="7"/>
  <c r="G39" i="7"/>
  <c r="J39" i="7" s="1"/>
  <c r="H39" i="7"/>
  <c r="I39" i="7"/>
  <c r="K39" i="7"/>
  <c r="L39" i="7"/>
  <c r="M39" i="7"/>
  <c r="O39" i="7"/>
  <c r="P39" i="7"/>
  <c r="Q39" i="7"/>
  <c r="C40" i="7"/>
  <c r="F40" i="7" s="1"/>
  <c r="D40" i="7"/>
  <c r="E40" i="7"/>
  <c r="G40" i="7"/>
  <c r="J40" i="7" s="1"/>
  <c r="H40" i="7"/>
  <c r="I40" i="7"/>
  <c r="K40" i="7"/>
  <c r="N40" i="7" s="1"/>
  <c r="L40" i="7"/>
  <c r="M40" i="7"/>
  <c r="O40" i="7"/>
  <c r="R40" i="7" s="1"/>
  <c r="P40" i="7"/>
  <c r="Q40" i="7"/>
  <c r="C41" i="7"/>
  <c r="D41" i="7"/>
  <c r="E41" i="7"/>
  <c r="F41" i="7"/>
  <c r="B41" i="7" s="1"/>
  <c r="G41" i="7"/>
  <c r="H41" i="7"/>
  <c r="I41" i="7"/>
  <c r="J41" i="7"/>
  <c r="K41" i="7"/>
  <c r="L41" i="7"/>
  <c r="M41" i="7"/>
  <c r="N41" i="7"/>
  <c r="O41" i="7"/>
  <c r="P41" i="7"/>
  <c r="Q41" i="7"/>
  <c r="R41" i="7"/>
  <c r="C42" i="7"/>
  <c r="D42" i="7"/>
  <c r="F42" i="7" s="1"/>
  <c r="E42" i="7"/>
  <c r="G42" i="7"/>
  <c r="H42" i="7"/>
  <c r="I42" i="7"/>
  <c r="K42" i="7"/>
  <c r="L42" i="7"/>
  <c r="M42" i="7"/>
  <c r="O42" i="7"/>
  <c r="P42" i="7"/>
  <c r="Q42" i="7"/>
  <c r="C43" i="7"/>
  <c r="D43" i="7"/>
  <c r="E43" i="7"/>
  <c r="G43" i="7"/>
  <c r="H43" i="7"/>
  <c r="I43" i="7"/>
  <c r="K43" i="7"/>
  <c r="L43" i="7"/>
  <c r="M43" i="7"/>
  <c r="O43" i="7"/>
  <c r="R43" i="7" s="1"/>
  <c r="P43" i="7"/>
  <c r="Q43" i="7"/>
  <c r="D50" i="7"/>
  <c r="H50" i="7"/>
  <c r="L50" i="7"/>
  <c r="P50" i="7"/>
  <c r="C51" i="7"/>
  <c r="D51" i="7"/>
  <c r="E51" i="7"/>
  <c r="E50" i="7" s="1"/>
  <c r="G51" i="7"/>
  <c r="H51" i="7"/>
  <c r="I51" i="7"/>
  <c r="I50" i="7" s="1"/>
  <c r="K51" i="7"/>
  <c r="K71" i="7" s="1"/>
  <c r="L51" i="7"/>
  <c r="M51" i="7"/>
  <c r="M50" i="7" s="1"/>
  <c r="O51" i="7"/>
  <c r="P51" i="7"/>
  <c r="Q51" i="7"/>
  <c r="Q50" i="7" s="1"/>
  <c r="C53" i="7"/>
  <c r="C52" i="7" s="1"/>
  <c r="D53" i="7"/>
  <c r="E53" i="7"/>
  <c r="E52" i="7" s="1"/>
  <c r="G53" i="7"/>
  <c r="G52" i="7" s="1"/>
  <c r="H53" i="7"/>
  <c r="I53" i="7"/>
  <c r="I52" i="7" s="1"/>
  <c r="K53" i="7"/>
  <c r="K52" i="7" s="1"/>
  <c r="L53" i="7"/>
  <c r="M53" i="7"/>
  <c r="M52" i="7" s="1"/>
  <c r="O53" i="7"/>
  <c r="O52" i="7" s="1"/>
  <c r="P53" i="7"/>
  <c r="Q53" i="7"/>
  <c r="Q52" i="7" s="1"/>
  <c r="C54" i="7"/>
  <c r="D54" i="7"/>
  <c r="D74" i="7" s="1"/>
  <c r="E54" i="7"/>
  <c r="G54" i="7"/>
  <c r="H54" i="7"/>
  <c r="I54" i="7"/>
  <c r="K54" i="7"/>
  <c r="N54" i="7" s="1"/>
  <c r="L54" i="7"/>
  <c r="M54" i="7"/>
  <c r="O54" i="7"/>
  <c r="P54" i="7"/>
  <c r="R54" i="7" s="1"/>
  <c r="Q54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C57" i="7"/>
  <c r="F57" i="7" s="1"/>
  <c r="D57" i="7"/>
  <c r="E57" i="7"/>
  <c r="G57" i="7"/>
  <c r="H57" i="7"/>
  <c r="I57" i="7"/>
  <c r="K57" i="7"/>
  <c r="L57" i="7"/>
  <c r="M57" i="7"/>
  <c r="M77" i="7" s="1"/>
  <c r="O57" i="7"/>
  <c r="P57" i="7"/>
  <c r="Q57" i="7"/>
  <c r="C58" i="7"/>
  <c r="D58" i="7"/>
  <c r="F58" i="7" s="1"/>
  <c r="E58" i="7"/>
  <c r="G58" i="7"/>
  <c r="H58" i="7"/>
  <c r="J58" i="7" s="1"/>
  <c r="I58" i="7"/>
  <c r="K58" i="7"/>
  <c r="L58" i="7"/>
  <c r="N58" i="7" s="1"/>
  <c r="M58" i="7"/>
  <c r="O58" i="7"/>
  <c r="P58" i="7"/>
  <c r="R58" i="7" s="1"/>
  <c r="Q58" i="7"/>
  <c r="C59" i="7"/>
  <c r="F59" i="7" s="1"/>
  <c r="B59" i="7" s="1"/>
  <c r="D59" i="7"/>
  <c r="E59" i="7"/>
  <c r="G59" i="7"/>
  <c r="J59" i="7" s="1"/>
  <c r="H59" i="7"/>
  <c r="I59" i="7"/>
  <c r="K59" i="7"/>
  <c r="N59" i="7" s="1"/>
  <c r="L59" i="7"/>
  <c r="M59" i="7"/>
  <c r="O59" i="7"/>
  <c r="R59" i="7" s="1"/>
  <c r="P59" i="7"/>
  <c r="Q59" i="7"/>
  <c r="C60" i="7"/>
  <c r="D60" i="7"/>
  <c r="E60" i="7"/>
  <c r="F60" i="7"/>
  <c r="B60" i="7" s="1"/>
  <c r="G60" i="7"/>
  <c r="H60" i="7"/>
  <c r="I60" i="7"/>
  <c r="J60" i="7"/>
  <c r="K60" i="7"/>
  <c r="L60" i="7"/>
  <c r="M60" i="7"/>
  <c r="N60" i="7"/>
  <c r="O60" i="7"/>
  <c r="P60" i="7"/>
  <c r="Q60" i="7"/>
  <c r="R60" i="7"/>
  <c r="C61" i="7"/>
  <c r="D61" i="7"/>
  <c r="E61" i="7"/>
  <c r="F61" i="7" s="1"/>
  <c r="G61" i="7"/>
  <c r="H61" i="7"/>
  <c r="I61" i="7"/>
  <c r="J61" i="7" s="1"/>
  <c r="K61" i="7"/>
  <c r="L61" i="7"/>
  <c r="M61" i="7"/>
  <c r="N61" i="7" s="1"/>
  <c r="O61" i="7"/>
  <c r="P61" i="7"/>
  <c r="Q61" i="7"/>
  <c r="R61" i="7" s="1"/>
  <c r="C62" i="7"/>
  <c r="D62" i="7"/>
  <c r="F62" i="7" s="1"/>
  <c r="E62" i="7"/>
  <c r="G62" i="7"/>
  <c r="H62" i="7"/>
  <c r="J62" i="7" s="1"/>
  <c r="I62" i="7"/>
  <c r="K62" i="7"/>
  <c r="L62" i="7"/>
  <c r="N62" i="7" s="1"/>
  <c r="M62" i="7"/>
  <c r="O62" i="7"/>
  <c r="P62" i="7"/>
  <c r="R62" i="7" s="1"/>
  <c r="Q62" i="7"/>
  <c r="C63" i="7"/>
  <c r="F63" i="7" s="1"/>
  <c r="D63" i="7"/>
  <c r="E63" i="7"/>
  <c r="G63" i="7"/>
  <c r="J63" i="7" s="1"/>
  <c r="H63" i="7"/>
  <c r="I63" i="7"/>
  <c r="K63" i="7"/>
  <c r="N63" i="7" s="1"/>
  <c r="L63" i="7"/>
  <c r="M63" i="7"/>
  <c r="O63" i="7"/>
  <c r="R63" i="7" s="1"/>
  <c r="P63" i="7"/>
  <c r="Q63" i="7"/>
  <c r="E70" i="7"/>
  <c r="I70" i="7"/>
  <c r="M70" i="7"/>
  <c r="Q70" i="7"/>
  <c r="C71" i="7"/>
  <c r="C70" i="7" s="1"/>
  <c r="D71" i="7"/>
  <c r="D70" i="7" s="1"/>
  <c r="E71" i="7"/>
  <c r="G71" i="7"/>
  <c r="G70" i="7" s="1"/>
  <c r="H71" i="7"/>
  <c r="H70" i="7" s="1"/>
  <c r="I71" i="7"/>
  <c r="L71" i="7"/>
  <c r="L70" i="7" s="1"/>
  <c r="M71" i="7"/>
  <c r="O71" i="7"/>
  <c r="O70" i="7" s="1"/>
  <c r="P71" i="7"/>
  <c r="P70" i="7" s="1"/>
  <c r="P69" i="7" s="1"/>
  <c r="P68" i="7" s="1"/>
  <c r="P67" i="7" s="1"/>
  <c r="Q71" i="7"/>
  <c r="C72" i="7"/>
  <c r="G72" i="7"/>
  <c r="K72" i="7"/>
  <c r="O72" i="7"/>
  <c r="C73" i="7"/>
  <c r="D73" i="7"/>
  <c r="E73" i="7"/>
  <c r="E72" i="7" s="1"/>
  <c r="F73" i="7"/>
  <c r="G73" i="7"/>
  <c r="H73" i="7"/>
  <c r="K73" i="7"/>
  <c r="L73" i="7"/>
  <c r="M73" i="7"/>
  <c r="M72" i="7" s="1"/>
  <c r="N73" i="7"/>
  <c r="O73" i="7"/>
  <c r="P73" i="7"/>
  <c r="Q73" i="7"/>
  <c r="Q72" i="7" s="1"/>
  <c r="R73" i="7"/>
  <c r="R72" i="7" s="1"/>
  <c r="C74" i="7"/>
  <c r="E74" i="7"/>
  <c r="G74" i="7"/>
  <c r="H74" i="7"/>
  <c r="H72" i="7" s="1"/>
  <c r="I74" i="7"/>
  <c r="J74" i="7" s="1"/>
  <c r="K74" i="7"/>
  <c r="L74" i="7"/>
  <c r="L72" i="7" s="1"/>
  <c r="M74" i="7"/>
  <c r="N74" i="7" s="1"/>
  <c r="O74" i="7"/>
  <c r="P74" i="7"/>
  <c r="P72" i="7" s="1"/>
  <c r="Q74" i="7"/>
  <c r="R74" i="7" s="1"/>
  <c r="C76" i="7"/>
  <c r="D76" i="7"/>
  <c r="E76" i="7"/>
  <c r="G76" i="7"/>
  <c r="H76" i="7"/>
  <c r="I76" i="7"/>
  <c r="K76" i="7"/>
  <c r="K75" i="7" s="1"/>
  <c r="L76" i="7"/>
  <c r="M76" i="7"/>
  <c r="O76" i="7"/>
  <c r="O75" i="7" s="1"/>
  <c r="P76" i="7"/>
  <c r="Q76" i="7"/>
  <c r="C77" i="7"/>
  <c r="D77" i="7"/>
  <c r="E77" i="7"/>
  <c r="F77" i="7"/>
  <c r="H77" i="7"/>
  <c r="I77" i="7"/>
  <c r="K77" i="7"/>
  <c r="L77" i="7"/>
  <c r="O77" i="7"/>
  <c r="P77" i="7"/>
  <c r="Q77" i="7"/>
  <c r="R77" i="7"/>
  <c r="C78" i="7"/>
  <c r="D78" i="7"/>
  <c r="E78" i="7"/>
  <c r="E75" i="7" s="1"/>
  <c r="G78" i="7"/>
  <c r="I78" i="7"/>
  <c r="I75" i="7" s="1"/>
  <c r="K78" i="7"/>
  <c r="M78" i="7"/>
  <c r="O78" i="7"/>
  <c r="P78" i="7"/>
  <c r="Q78" i="7"/>
  <c r="D79" i="7"/>
  <c r="D75" i="7" s="1"/>
  <c r="E79" i="7"/>
  <c r="H79" i="7"/>
  <c r="I79" i="7"/>
  <c r="K79" i="7"/>
  <c r="N79" i="7" s="1"/>
  <c r="L79" i="7"/>
  <c r="M79" i="7"/>
  <c r="O79" i="7"/>
  <c r="R79" i="7" s="1"/>
  <c r="P79" i="7"/>
  <c r="P75" i="7" s="1"/>
  <c r="Q79" i="7"/>
  <c r="C80" i="7"/>
  <c r="F80" i="7" s="1"/>
  <c r="D80" i="7"/>
  <c r="E80" i="7"/>
  <c r="G80" i="7"/>
  <c r="J80" i="7" s="1"/>
  <c r="H80" i="7"/>
  <c r="I80" i="7"/>
  <c r="K80" i="7"/>
  <c r="N80" i="7" s="1"/>
  <c r="L80" i="7"/>
  <c r="M80" i="7"/>
  <c r="O80" i="7"/>
  <c r="R80" i="7" s="1"/>
  <c r="P80" i="7"/>
  <c r="Q80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C82" i="7"/>
  <c r="D82" i="7"/>
  <c r="E82" i="7"/>
  <c r="F82" i="7" s="1"/>
  <c r="G82" i="7"/>
  <c r="H82" i="7"/>
  <c r="I82" i="7"/>
  <c r="J82" i="7" s="1"/>
  <c r="K82" i="7"/>
  <c r="M82" i="7"/>
  <c r="O82" i="7"/>
  <c r="P82" i="7"/>
  <c r="Q82" i="7"/>
  <c r="R82" i="7" s="1"/>
  <c r="C83" i="7"/>
  <c r="F83" i="7" s="1"/>
  <c r="D83" i="7"/>
  <c r="E83" i="7"/>
  <c r="H83" i="7"/>
  <c r="I83" i="7"/>
  <c r="K83" i="7"/>
  <c r="N83" i="7" s="1"/>
  <c r="L83" i="7"/>
  <c r="M83" i="7"/>
  <c r="O83" i="7"/>
  <c r="R83" i="7" s="1"/>
  <c r="P83" i="7"/>
  <c r="Q83" i="7"/>
  <c r="N72" i="7" l="1"/>
  <c r="O69" i="7"/>
  <c r="O68" i="7" s="1"/>
  <c r="O67" i="7" s="1"/>
  <c r="E69" i="7"/>
  <c r="E68" i="7" s="1"/>
  <c r="E67" i="7" s="1"/>
  <c r="M75" i="7"/>
  <c r="N77" i="7"/>
  <c r="D72" i="7"/>
  <c r="D69" i="7" s="1"/>
  <c r="D68" i="7" s="1"/>
  <c r="D67" i="7" s="1"/>
  <c r="F74" i="7"/>
  <c r="B74" i="7" s="1"/>
  <c r="B80" i="7"/>
  <c r="C75" i="7"/>
  <c r="C69" i="7" s="1"/>
  <c r="C68" i="7" s="1"/>
  <c r="C67" i="7" s="1"/>
  <c r="B81" i="7"/>
  <c r="F72" i="7"/>
  <c r="M69" i="7"/>
  <c r="M68" i="7" s="1"/>
  <c r="M67" i="7" s="1"/>
  <c r="K70" i="7"/>
  <c r="K69" i="7" s="1"/>
  <c r="K68" i="7" s="1"/>
  <c r="K67" i="7" s="1"/>
  <c r="N71" i="7"/>
  <c r="N70" i="7" s="1"/>
  <c r="P29" i="7"/>
  <c r="P28" i="7" s="1"/>
  <c r="P27" i="7" s="1"/>
  <c r="G83" i="7"/>
  <c r="J83" i="7" s="1"/>
  <c r="B83" i="7" s="1"/>
  <c r="L82" i="7"/>
  <c r="N82" i="7" s="1"/>
  <c r="B82" i="7" s="1"/>
  <c r="Q81" i="7"/>
  <c r="R81" i="7" s="1"/>
  <c r="G79" i="7"/>
  <c r="J79" i="7" s="1"/>
  <c r="C79" i="7"/>
  <c r="F79" i="7" s="1"/>
  <c r="L78" i="7"/>
  <c r="H78" i="7"/>
  <c r="R76" i="7"/>
  <c r="R75" i="7" s="1"/>
  <c r="N76" i="7"/>
  <c r="J76" i="7"/>
  <c r="F76" i="7"/>
  <c r="I73" i="7"/>
  <c r="B61" i="7"/>
  <c r="J57" i="7"/>
  <c r="J55" i="7" s="1"/>
  <c r="N55" i="7"/>
  <c r="F55" i="7"/>
  <c r="B56" i="7"/>
  <c r="C55" i="7"/>
  <c r="F54" i="7"/>
  <c r="H52" i="7"/>
  <c r="H49" i="7" s="1"/>
  <c r="H48" i="7" s="1"/>
  <c r="H47" i="7" s="1"/>
  <c r="O50" i="7"/>
  <c r="R51" i="7"/>
  <c r="R50" i="7" s="1"/>
  <c r="G35" i="7"/>
  <c r="J36" i="7"/>
  <c r="L35" i="7"/>
  <c r="L29" i="7" s="1"/>
  <c r="L28" i="7" s="1"/>
  <c r="L27" i="7" s="1"/>
  <c r="F32" i="7"/>
  <c r="D32" i="7"/>
  <c r="D29" i="7"/>
  <c r="D28" i="7" s="1"/>
  <c r="D27" i="7" s="1"/>
  <c r="D15" i="7"/>
  <c r="G55" i="7"/>
  <c r="D52" i="7"/>
  <c r="D49" i="7" s="1"/>
  <c r="D48" i="7" s="1"/>
  <c r="D47" i="7" s="1"/>
  <c r="K50" i="7"/>
  <c r="N51" i="7"/>
  <c r="N50" i="7" s="1"/>
  <c r="C35" i="7"/>
  <c r="F36" i="7"/>
  <c r="R71" i="7"/>
  <c r="R70" i="7" s="1"/>
  <c r="J71" i="7"/>
  <c r="J70" i="7" s="1"/>
  <c r="F71" i="7"/>
  <c r="B62" i="7"/>
  <c r="R57" i="7"/>
  <c r="R55" i="7" s="1"/>
  <c r="N57" i="7"/>
  <c r="Q55" i="7"/>
  <c r="Q49" i="7" s="1"/>
  <c r="Q48" i="7" s="1"/>
  <c r="Q47" i="7" s="1"/>
  <c r="M55" i="7"/>
  <c r="M49" i="7" s="1"/>
  <c r="M48" i="7" s="1"/>
  <c r="M47" i="7" s="1"/>
  <c r="I55" i="7"/>
  <c r="I49" i="7" s="1"/>
  <c r="I48" i="7" s="1"/>
  <c r="I47" i="7" s="1"/>
  <c r="E55" i="7"/>
  <c r="E49" i="7" s="1"/>
  <c r="E48" i="7" s="1"/>
  <c r="E47" i="7" s="1"/>
  <c r="O55" i="7"/>
  <c r="J54" i="7"/>
  <c r="L52" i="7"/>
  <c r="L49" i="7" s="1"/>
  <c r="L48" i="7" s="1"/>
  <c r="L47" i="7" s="1"/>
  <c r="C50" i="7"/>
  <c r="F51" i="7"/>
  <c r="K35" i="7"/>
  <c r="N36" i="7"/>
  <c r="D35" i="7"/>
  <c r="B21" i="7"/>
  <c r="O15" i="7"/>
  <c r="O9" i="7" s="1"/>
  <c r="O8" i="7" s="1"/>
  <c r="O7" i="7" s="1"/>
  <c r="R16" i="7"/>
  <c r="R11" i="7"/>
  <c r="R10" i="7" s="1"/>
  <c r="P10" i="7"/>
  <c r="P9" i="7" s="1"/>
  <c r="P8" i="7" s="1"/>
  <c r="P7" i="7" s="1"/>
  <c r="R78" i="7"/>
  <c r="F78" i="7"/>
  <c r="G77" i="7"/>
  <c r="J77" i="7" s="1"/>
  <c r="B77" i="7" s="1"/>
  <c r="B63" i="7"/>
  <c r="B58" i="7"/>
  <c r="P55" i="7"/>
  <c r="L55" i="7"/>
  <c r="H55" i="7"/>
  <c r="D55" i="7"/>
  <c r="K55" i="7"/>
  <c r="P52" i="7"/>
  <c r="P49" i="7" s="1"/>
  <c r="P48" i="7" s="1"/>
  <c r="P47" i="7" s="1"/>
  <c r="G50" i="7"/>
  <c r="J51" i="7"/>
  <c r="J50" i="7" s="1"/>
  <c r="B40" i="7"/>
  <c r="O35" i="7"/>
  <c r="R36" i="7"/>
  <c r="J32" i="7"/>
  <c r="G30" i="7"/>
  <c r="G29" i="7" s="1"/>
  <c r="G28" i="7" s="1"/>
  <c r="G27" i="7" s="1"/>
  <c r="J31" i="7"/>
  <c r="J30" i="7" s="1"/>
  <c r="L15" i="7"/>
  <c r="B17" i="7"/>
  <c r="I12" i="7"/>
  <c r="J14" i="7"/>
  <c r="J12" i="7" s="1"/>
  <c r="F43" i="7"/>
  <c r="J42" i="7"/>
  <c r="B42" i="7" s="1"/>
  <c r="N39" i="7"/>
  <c r="R38" i="7"/>
  <c r="J34" i="7"/>
  <c r="B34" i="7" s="1"/>
  <c r="B32" i="7" s="1"/>
  <c r="K30" i="7"/>
  <c r="K29" i="7" s="1"/>
  <c r="K28" i="7" s="1"/>
  <c r="K27" i="7" s="1"/>
  <c r="N31" i="7"/>
  <c r="N30" i="7" s="1"/>
  <c r="F23" i="7"/>
  <c r="N20" i="7"/>
  <c r="N19" i="7"/>
  <c r="Q15" i="7"/>
  <c r="M15" i="7"/>
  <c r="I15" i="7"/>
  <c r="E15" i="7"/>
  <c r="C15" i="7"/>
  <c r="C9" i="7" s="1"/>
  <c r="C8" i="7" s="1"/>
  <c r="C7" i="7" s="1"/>
  <c r="F16" i="7"/>
  <c r="M12" i="7"/>
  <c r="N14" i="7"/>
  <c r="F11" i="7"/>
  <c r="D10" i="7"/>
  <c r="D9" i="7" s="1"/>
  <c r="D8" i="7" s="1"/>
  <c r="D7" i="7" s="1"/>
  <c r="M9" i="7"/>
  <c r="M8" i="7" s="1"/>
  <c r="M7" i="7" s="1"/>
  <c r="J43" i="7"/>
  <c r="N42" i="7"/>
  <c r="R39" i="7"/>
  <c r="F38" i="7"/>
  <c r="Q35" i="7"/>
  <c r="M35" i="7"/>
  <c r="I35" i="7"/>
  <c r="E35" i="7"/>
  <c r="P35" i="7"/>
  <c r="H35" i="7"/>
  <c r="H29" i="7" s="1"/>
  <c r="H28" i="7" s="1"/>
  <c r="H27" i="7" s="1"/>
  <c r="N34" i="7"/>
  <c r="N32" i="7" s="1"/>
  <c r="O30" i="7"/>
  <c r="O29" i="7" s="1"/>
  <c r="O28" i="7" s="1"/>
  <c r="O27" i="7" s="1"/>
  <c r="R31" i="7"/>
  <c r="R30" i="7" s="1"/>
  <c r="J23" i="7"/>
  <c r="R20" i="7"/>
  <c r="R19" i="7"/>
  <c r="F19" i="7"/>
  <c r="B19" i="7" s="1"/>
  <c r="G15" i="7"/>
  <c r="G9" i="7" s="1"/>
  <c r="G8" i="7" s="1"/>
  <c r="G7" i="7" s="1"/>
  <c r="J16" i="7"/>
  <c r="J15" i="7" s="1"/>
  <c r="Q12" i="7"/>
  <c r="R14" i="7"/>
  <c r="R12" i="7"/>
  <c r="N12" i="7"/>
  <c r="B13" i="7"/>
  <c r="K9" i="7"/>
  <c r="K8" i="7" s="1"/>
  <c r="K7" i="7" s="1"/>
  <c r="J11" i="7"/>
  <c r="J10" i="7" s="1"/>
  <c r="H10" i="7"/>
  <c r="H9" i="7" s="1"/>
  <c r="H8" i="7" s="1"/>
  <c r="H7" i="7" s="1"/>
  <c r="R53" i="7"/>
  <c r="R52" i="7" s="1"/>
  <c r="N53" i="7"/>
  <c r="N52" i="7" s="1"/>
  <c r="J53" i="7"/>
  <c r="J52" i="7" s="1"/>
  <c r="F53" i="7"/>
  <c r="N43" i="7"/>
  <c r="R42" i="7"/>
  <c r="F39" i="7"/>
  <c r="J38" i="7"/>
  <c r="R34" i="7"/>
  <c r="R32" i="7" s="1"/>
  <c r="Q32" i="7"/>
  <c r="Q29" i="7" s="1"/>
  <c r="Q28" i="7" s="1"/>
  <c r="Q27" i="7" s="1"/>
  <c r="M32" i="7"/>
  <c r="M29" i="7" s="1"/>
  <c r="M28" i="7" s="1"/>
  <c r="M27" i="7" s="1"/>
  <c r="I32" i="7"/>
  <c r="I29" i="7" s="1"/>
  <c r="I28" i="7" s="1"/>
  <c r="I27" i="7" s="1"/>
  <c r="E32" i="7"/>
  <c r="E29" i="7" s="1"/>
  <c r="E28" i="7" s="1"/>
  <c r="E27" i="7" s="1"/>
  <c r="C30" i="7"/>
  <c r="C29" i="7" s="1"/>
  <c r="C28" i="7" s="1"/>
  <c r="C27" i="7" s="1"/>
  <c r="F31" i="7"/>
  <c r="N23" i="7"/>
  <c r="F20" i="7"/>
  <c r="B20" i="7" s="1"/>
  <c r="K15" i="7"/>
  <c r="N16" i="7"/>
  <c r="E12" i="7"/>
  <c r="E9" i="7" s="1"/>
  <c r="E8" i="7" s="1"/>
  <c r="E7" i="7" s="1"/>
  <c r="F14" i="7"/>
  <c r="B14" i="7" s="1"/>
  <c r="N11" i="7"/>
  <c r="N10" i="7" s="1"/>
  <c r="L10" i="7"/>
  <c r="L9" i="7" s="1"/>
  <c r="L8" i="7" s="1"/>
  <c r="L7" i="7" s="1"/>
  <c r="Q9" i="7"/>
  <c r="Q8" i="7" s="1"/>
  <c r="Q7" i="7" s="1"/>
  <c r="I9" i="7"/>
  <c r="I8" i="7" s="1"/>
  <c r="I7" i="7" s="1"/>
  <c r="R15" i="7" l="1"/>
  <c r="F35" i="7"/>
  <c r="B36" i="7"/>
  <c r="R49" i="7"/>
  <c r="R48" i="7" s="1"/>
  <c r="R47" i="7" s="1"/>
  <c r="B53" i="7"/>
  <c r="F52" i="7"/>
  <c r="B12" i="7"/>
  <c r="F15" i="7"/>
  <c r="B16" i="7"/>
  <c r="B23" i="7"/>
  <c r="B43" i="7"/>
  <c r="R9" i="7"/>
  <c r="R8" i="7" s="1"/>
  <c r="R7" i="7" s="1"/>
  <c r="C49" i="7"/>
  <c r="C48" i="7" s="1"/>
  <c r="C47" i="7" s="1"/>
  <c r="J35" i="7"/>
  <c r="J29" i="7" s="1"/>
  <c r="J28" i="7" s="1"/>
  <c r="J27" i="7" s="1"/>
  <c r="O49" i="7"/>
  <c r="O48" i="7" s="1"/>
  <c r="O47" i="7" s="1"/>
  <c r="B55" i="7"/>
  <c r="F75" i="7"/>
  <c r="B76" i="7"/>
  <c r="J78" i="7"/>
  <c r="B78" i="7" s="1"/>
  <c r="H75" i="7"/>
  <c r="H69" i="7" s="1"/>
  <c r="H68" i="7" s="1"/>
  <c r="H67" i="7" s="1"/>
  <c r="B57" i="7"/>
  <c r="Q75" i="7"/>
  <c r="Q69" i="7" s="1"/>
  <c r="Q68" i="7" s="1"/>
  <c r="Q67" i="7" s="1"/>
  <c r="F50" i="7"/>
  <c r="B51" i="7"/>
  <c r="B50" i="7" s="1"/>
  <c r="F70" i="7"/>
  <c r="F69" i="7" s="1"/>
  <c r="F68" i="7" s="1"/>
  <c r="F67" i="7" s="1"/>
  <c r="B71" i="7"/>
  <c r="B70" i="7" s="1"/>
  <c r="F30" i="7"/>
  <c r="F29" i="7" s="1"/>
  <c r="F28" i="7" s="1"/>
  <c r="F27" i="7" s="1"/>
  <c r="B31" i="7"/>
  <c r="B30" i="7" s="1"/>
  <c r="F12" i="7"/>
  <c r="B11" i="7"/>
  <c r="B10" i="7" s="1"/>
  <c r="F10" i="7"/>
  <c r="F9" i="7" s="1"/>
  <c r="F8" i="7" s="1"/>
  <c r="F7" i="7" s="1"/>
  <c r="R35" i="7"/>
  <c r="R29" i="7" s="1"/>
  <c r="R28" i="7" s="1"/>
  <c r="R27" i="7" s="1"/>
  <c r="J49" i="7"/>
  <c r="J48" i="7" s="1"/>
  <c r="J47" i="7" s="1"/>
  <c r="R69" i="7"/>
  <c r="R68" i="7" s="1"/>
  <c r="R67" i="7" s="1"/>
  <c r="N49" i="7"/>
  <c r="N48" i="7" s="1"/>
  <c r="N47" i="7" s="1"/>
  <c r="J75" i="7"/>
  <c r="N78" i="7"/>
  <c r="L75" i="7"/>
  <c r="L69" i="7" s="1"/>
  <c r="L68" i="7" s="1"/>
  <c r="L67" i="7" s="1"/>
  <c r="G75" i="7"/>
  <c r="G69" i="7" s="1"/>
  <c r="G68" i="7" s="1"/>
  <c r="G67" i="7" s="1"/>
  <c r="N35" i="7"/>
  <c r="N29" i="7" s="1"/>
  <c r="N28" i="7" s="1"/>
  <c r="N27" i="7" s="1"/>
  <c r="J73" i="7"/>
  <c r="I72" i="7"/>
  <c r="I69" i="7" s="1"/>
  <c r="I68" i="7" s="1"/>
  <c r="I67" i="7" s="1"/>
  <c r="N15" i="7"/>
  <c r="B39" i="7"/>
  <c r="J9" i="7"/>
  <c r="J8" i="7" s="1"/>
  <c r="J7" i="7" s="1"/>
  <c r="N9" i="7"/>
  <c r="N8" i="7" s="1"/>
  <c r="N7" i="7" s="1"/>
  <c r="B38" i="7"/>
  <c r="G49" i="7"/>
  <c r="G48" i="7" s="1"/>
  <c r="G47" i="7" s="1"/>
  <c r="K49" i="7"/>
  <c r="K48" i="7" s="1"/>
  <c r="K47" i="7" s="1"/>
  <c r="B54" i="7"/>
  <c r="N75" i="7"/>
  <c r="N69" i="7" s="1"/>
  <c r="N68" i="7" s="1"/>
  <c r="N67" i="7" s="1"/>
  <c r="B79" i="7"/>
  <c r="B35" i="7" l="1"/>
  <c r="B29" i="7" s="1"/>
  <c r="B28" i="7" s="1"/>
  <c r="B27" i="7" s="1"/>
  <c r="F49" i="7"/>
  <c r="F48" i="7" s="1"/>
  <c r="F47" i="7" s="1"/>
  <c r="B15" i="7"/>
  <c r="B9" i="7" s="1"/>
  <c r="B8" i="7" s="1"/>
  <c r="B7" i="7" s="1"/>
  <c r="B52" i="7"/>
  <c r="B49" i="7"/>
  <c r="B48" i="7" s="1"/>
  <c r="B47" i="7" s="1"/>
  <c r="B69" i="7"/>
  <c r="B68" i="7" s="1"/>
  <c r="B67" i="7" s="1"/>
  <c r="B75" i="7"/>
  <c r="J72" i="7"/>
  <c r="J69" i="7" s="1"/>
  <c r="J68" i="7" s="1"/>
  <c r="J67" i="7" s="1"/>
  <c r="B73" i="7"/>
  <c r="B72" i="7" s="1"/>
  <c r="F12" i="8" l="1"/>
  <c r="G12" i="8"/>
  <c r="E12" i="8"/>
  <c r="H9" i="8"/>
  <c r="I9" i="8" s="1"/>
  <c r="H10" i="8"/>
  <c r="H11" i="8"/>
  <c r="H8" i="8"/>
  <c r="I8" i="8" s="1"/>
  <c r="H7" i="8"/>
  <c r="I7" i="8" s="1"/>
  <c r="H5" i="8"/>
  <c r="I5" i="8" s="1"/>
  <c r="H6" i="8"/>
  <c r="H4" i="8"/>
  <c r="I4" i="8" s="1"/>
  <c r="I12" i="8" l="1"/>
  <c r="H12" i="8"/>
  <c r="Q83" i="6"/>
  <c r="P83" i="6"/>
  <c r="O83" i="6"/>
  <c r="M83" i="6"/>
  <c r="L83" i="6"/>
  <c r="K83" i="6"/>
  <c r="I83" i="6"/>
  <c r="H83" i="6"/>
  <c r="G83" i="6"/>
  <c r="E83" i="6"/>
  <c r="D83" i="6"/>
  <c r="C83" i="6"/>
  <c r="Q82" i="6"/>
  <c r="P82" i="6"/>
  <c r="O82" i="6"/>
  <c r="M82" i="6"/>
  <c r="L82" i="6"/>
  <c r="K82" i="6"/>
  <c r="I82" i="6"/>
  <c r="H82" i="6"/>
  <c r="G82" i="6"/>
  <c r="E82" i="6"/>
  <c r="D82" i="6"/>
  <c r="C82" i="6"/>
  <c r="Q81" i="6"/>
  <c r="P81" i="6"/>
  <c r="O81" i="6"/>
  <c r="M81" i="6"/>
  <c r="L81" i="6"/>
  <c r="K81" i="6"/>
  <c r="I81" i="6"/>
  <c r="H81" i="6"/>
  <c r="G81" i="6"/>
  <c r="E81" i="6"/>
  <c r="D81" i="6"/>
  <c r="C81" i="6"/>
  <c r="Q80" i="6"/>
  <c r="P80" i="6"/>
  <c r="O80" i="6"/>
  <c r="M80" i="6"/>
  <c r="L80" i="6"/>
  <c r="K80" i="6"/>
  <c r="I80" i="6"/>
  <c r="H80" i="6"/>
  <c r="G80" i="6"/>
  <c r="E80" i="6"/>
  <c r="D80" i="6"/>
  <c r="C80" i="6"/>
  <c r="Q79" i="6"/>
  <c r="P79" i="6"/>
  <c r="O79" i="6"/>
  <c r="M79" i="6"/>
  <c r="L79" i="6"/>
  <c r="K79" i="6"/>
  <c r="I79" i="6"/>
  <c r="H79" i="6"/>
  <c r="G79" i="6"/>
  <c r="E79" i="6"/>
  <c r="D79" i="6"/>
  <c r="C79" i="6"/>
  <c r="Q78" i="6"/>
  <c r="P78" i="6"/>
  <c r="O78" i="6"/>
  <c r="M78" i="6"/>
  <c r="L78" i="6"/>
  <c r="K78" i="6"/>
  <c r="I78" i="6"/>
  <c r="H78" i="6"/>
  <c r="G78" i="6"/>
  <c r="E78" i="6"/>
  <c r="D78" i="6"/>
  <c r="C78" i="6"/>
  <c r="Q77" i="6"/>
  <c r="P77" i="6"/>
  <c r="O77" i="6"/>
  <c r="M77" i="6"/>
  <c r="L77" i="6"/>
  <c r="K77" i="6"/>
  <c r="I77" i="6"/>
  <c r="H77" i="6"/>
  <c r="G77" i="6"/>
  <c r="E77" i="6"/>
  <c r="D77" i="6"/>
  <c r="C77" i="6"/>
  <c r="Q76" i="6"/>
  <c r="P76" i="6"/>
  <c r="O76" i="6"/>
  <c r="M76" i="6"/>
  <c r="L76" i="6"/>
  <c r="K76" i="6"/>
  <c r="I76" i="6"/>
  <c r="H76" i="6"/>
  <c r="G76" i="6"/>
  <c r="E76" i="6"/>
  <c r="D76" i="6"/>
  <c r="C76" i="6"/>
  <c r="Q74" i="6"/>
  <c r="P74" i="6"/>
  <c r="O74" i="6"/>
  <c r="M74" i="6"/>
  <c r="L74" i="6"/>
  <c r="K74" i="6"/>
  <c r="I74" i="6"/>
  <c r="H74" i="6"/>
  <c r="G74" i="6"/>
  <c r="E74" i="6"/>
  <c r="D74" i="6"/>
  <c r="C74" i="6"/>
  <c r="Q73" i="6"/>
  <c r="P73" i="6"/>
  <c r="O73" i="6"/>
  <c r="M73" i="6"/>
  <c r="L73" i="6"/>
  <c r="K73" i="6"/>
  <c r="I73" i="6"/>
  <c r="H73" i="6"/>
  <c r="H72" i="6" s="1"/>
  <c r="G73" i="6"/>
  <c r="E73" i="6"/>
  <c r="D73" i="6"/>
  <c r="C73" i="6"/>
  <c r="Q71" i="6"/>
  <c r="P71" i="6"/>
  <c r="O71" i="6"/>
  <c r="M71" i="6"/>
  <c r="L71" i="6"/>
  <c r="K71" i="6"/>
  <c r="I71" i="6"/>
  <c r="I70" i="6" s="1"/>
  <c r="H71" i="6"/>
  <c r="G71" i="6"/>
  <c r="E71" i="6"/>
  <c r="D71" i="6"/>
  <c r="C71" i="6"/>
  <c r="R63" i="6"/>
  <c r="N63" i="6"/>
  <c r="J63" i="6"/>
  <c r="F63" i="6"/>
  <c r="R62" i="6"/>
  <c r="N62" i="6"/>
  <c r="J62" i="6"/>
  <c r="F62" i="6"/>
  <c r="R61" i="6"/>
  <c r="N61" i="6"/>
  <c r="J61" i="6"/>
  <c r="F61" i="6"/>
  <c r="R60" i="6"/>
  <c r="N60" i="6"/>
  <c r="J60" i="6"/>
  <c r="F60" i="6"/>
  <c r="R59" i="6"/>
  <c r="N59" i="6"/>
  <c r="J59" i="6"/>
  <c r="F59" i="6"/>
  <c r="R58" i="6"/>
  <c r="N58" i="6"/>
  <c r="J58" i="6"/>
  <c r="F58" i="6"/>
  <c r="R57" i="6"/>
  <c r="N57" i="6"/>
  <c r="J57" i="6"/>
  <c r="F57" i="6"/>
  <c r="R56" i="6"/>
  <c r="N56" i="6"/>
  <c r="J56" i="6"/>
  <c r="F56" i="6"/>
  <c r="Q55" i="6"/>
  <c r="P55" i="6"/>
  <c r="O55" i="6"/>
  <c r="M55" i="6"/>
  <c r="L55" i="6"/>
  <c r="K55" i="6"/>
  <c r="I55" i="6"/>
  <c r="H55" i="6"/>
  <c r="G55" i="6"/>
  <c r="E55" i="6"/>
  <c r="D55" i="6"/>
  <c r="C55" i="6"/>
  <c r="R54" i="6"/>
  <c r="N54" i="6"/>
  <c r="J54" i="6"/>
  <c r="F54" i="6"/>
  <c r="R53" i="6"/>
  <c r="N53" i="6"/>
  <c r="J53" i="6"/>
  <c r="F53" i="6"/>
  <c r="Q52" i="6"/>
  <c r="P52" i="6"/>
  <c r="O52" i="6"/>
  <c r="M52" i="6"/>
  <c r="L52" i="6"/>
  <c r="K52" i="6"/>
  <c r="I52" i="6"/>
  <c r="H52" i="6"/>
  <c r="G52" i="6"/>
  <c r="E52" i="6"/>
  <c r="D52" i="6"/>
  <c r="C52" i="6"/>
  <c r="R51" i="6"/>
  <c r="N51" i="6"/>
  <c r="J51" i="6"/>
  <c r="F51" i="6"/>
  <c r="Q50" i="6"/>
  <c r="P50" i="6"/>
  <c r="O50" i="6"/>
  <c r="M50" i="6"/>
  <c r="L50" i="6"/>
  <c r="K50" i="6"/>
  <c r="I50" i="6"/>
  <c r="H50" i="6"/>
  <c r="G50" i="6"/>
  <c r="E50" i="6"/>
  <c r="D50" i="6"/>
  <c r="C50" i="6"/>
  <c r="C49" i="6" s="1"/>
  <c r="C48" i="6" s="1"/>
  <c r="C47" i="6" s="1"/>
  <c r="R43" i="6"/>
  <c r="N43" i="6"/>
  <c r="J43" i="6"/>
  <c r="F43" i="6"/>
  <c r="R42" i="6"/>
  <c r="N42" i="6"/>
  <c r="J42" i="6"/>
  <c r="F42" i="6"/>
  <c r="R41" i="6"/>
  <c r="N41" i="6"/>
  <c r="J41" i="6"/>
  <c r="F41" i="6"/>
  <c r="R40" i="6"/>
  <c r="N40" i="6"/>
  <c r="J40" i="6"/>
  <c r="F40" i="6"/>
  <c r="R39" i="6"/>
  <c r="N39" i="6"/>
  <c r="J39" i="6"/>
  <c r="F39" i="6"/>
  <c r="R38" i="6"/>
  <c r="N38" i="6"/>
  <c r="J38" i="6"/>
  <c r="F38" i="6"/>
  <c r="R37" i="6"/>
  <c r="N37" i="6"/>
  <c r="J37" i="6"/>
  <c r="F37" i="6"/>
  <c r="R36" i="6"/>
  <c r="N36" i="6"/>
  <c r="J36" i="6"/>
  <c r="F36" i="6"/>
  <c r="Q35" i="6"/>
  <c r="P35" i="6"/>
  <c r="O35" i="6"/>
  <c r="M35" i="6"/>
  <c r="L35" i="6"/>
  <c r="K35" i="6"/>
  <c r="I35" i="6"/>
  <c r="H35" i="6"/>
  <c r="G35" i="6"/>
  <c r="E35" i="6"/>
  <c r="D35" i="6"/>
  <c r="C35" i="6"/>
  <c r="R34" i="6"/>
  <c r="N34" i="6"/>
  <c r="J34" i="6"/>
  <c r="F34" i="6"/>
  <c r="R33" i="6"/>
  <c r="N33" i="6"/>
  <c r="J33" i="6"/>
  <c r="F33" i="6"/>
  <c r="Q32" i="6"/>
  <c r="P32" i="6"/>
  <c r="O32" i="6"/>
  <c r="M32" i="6"/>
  <c r="L32" i="6"/>
  <c r="K32" i="6"/>
  <c r="I32" i="6"/>
  <c r="H32" i="6"/>
  <c r="G32" i="6"/>
  <c r="E32" i="6"/>
  <c r="D32" i="6"/>
  <c r="C32" i="6"/>
  <c r="R31" i="6"/>
  <c r="N31" i="6"/>
  <c r="N30" i="6" s="1"/>
  <c r="J31" i="6"/>
  <c r="F31" i="6"/>
  <c r="Q30" i="6"/>
  <c r="P30" i="6"/>
  <c r="O30" i="6"/>
  <c r="M30" i="6"/>
  <c r="L30" i="6"/>
  <c r="K30" i="6"/>
  <c r="K29" i="6" s="1"/>
  <c r="K28" i="6" s="1"/>
  <c r="K27" i="6" s="1"/>
  <c r="I30" i="6"/>
  <c r="H30" i="6"/>
  <c r="G30" i="6"/>
  <c r="G29" i="6" s="1"/>
  <c r="G28" i="6" s="1"/>
  <c r="G27" i="6" s="1"/>
  <c r="E30" i="6"/>
  <c r="D30" i="6"/>
  <c r="C30" i="6"/>
  <c r="R23" i="6"/>
  <c r="N23" i="6"/>
  <c r="J23" i="6"/>
  <c r="F23" i="6"/>
  <c r="R22" i="6"/>
  <c r="N22" i="6"/>
  <c r="J22" i="6"/>
  <c r="F22" i="6"/>
  <c r="R21" i="6"/>
  <c r="N21" i="6"/>
  <c r="J21" i="6"/>
  <c r="F21" i="6"/>
  <c r="R20" i="6"/>
  <c r="N20" i="6"/>
  <c r="J20" i="6"/>
  <c r="F20" i="6"/>
  <c r="R19" i="6"/>
  <c r="N19" i="6"/>
  <c r="J19" i="6"/>
  <c r="F19" i="6"/>
  <c r="R18" i="6"/>
  <c r="N18" i="6"/>
  <c r="J18" i="6"/>
  <c r="F18" i="6"/>
  <c r="R17" i="6"/>
  <c r="N17" i="6"/>
  <c r="J17" i="6"/>
  <c r="F17" i="6"/>
  <c r="R16" i="6"/>
  <c r="N16" i="6"/>
  <c r="J16" i="6"/>
  <c r="J15" i="6" s="1"/>
  <c r="F16" i="6"/>
  <c r="Q15" i="6"/>
  <c r="P15" i="6"/>
  <c r="O15" i="6"/>
  <c r="M15" i="6"/>
  <c r="L15" i="6"/>
  <c r="K15" i="6"/>
  <c r="I15" i="6"/>
  <c r="H15" i="6"/>
  <c r="G15" i="6"/>
  <c r="E15" i="6"/>
  <c r="D15" i="6"/>
  <c r="C15" i="6"/>
  <c r="R14" i="6"/>
  <c r="N14" i="6"/>
  <c r="J14" i="6"/>
  <c r="F14" i="6"/>
  <c r="R13" i="6"/>
  <c r="N13" i="6"/>
  <c r="J13" i="6"/>
  <c r="J12" i="6" s="1"/>
  <c r="F13" i="6"/>
  <c r="Q12" i="6"/>
  <c r="P12" i="6"/>
  <c r="O12" i="6"/>
  <c r="M12" i="6"/>
  <c r="L12" i="6"/>
  <c r="K12" i="6"/>
  <c r="I12" i="6"/>
  <c r="H12" i="6"/>
  <c r="G12" i="6"/>
  <c r="E12" i="6"/>
  <c r="D12" i="6"/>
  <c r="C12" i="6"/>
  <c r="R11" i="6"/>
  <c r="R10" i="6" s="1"/>
  <c r="N11" i="6"/>
  <c r="J11" i="6"/>
  <c r="F11" i="6"/>
  <c r="Q10" i="6"/>
  <c r="P10" i="6"/>
  <c r="P9" i="6" s="1"/>
  <c r="P8" i="6" s="1"/>
  <c r="P7" i="6" s="1"/>
  <c r="O10" i="6"/>
  <c r="M10" i="6"/>
  <c r="L10" i="6"/>
  <c r="K10" i="6"/>
  <c r="K9" i="6" s="1"/>
  <c r="K8" i="6" s="1"/>
  <c r="K7" i="6" s="1"/>
  <c r="I10" i="6"/>
  <c r="H10" i="6"/>
  <c r="H9" i="6" s="1"/>
  <c r="H8" i="6" s="1"/>
  <c r="H7" i="6" s="1"/>
  <c r="G10" i="6"/>
  <c r="E10" i="6"/>
  <c r="D10" i="6"/>
  <c r="D9" i="6" s="1"/>
  <c r="D8" i="6" s="1"/>
  <c r="D7" i="6" s="1"/>
  <c r="C10" i="6"/>
  <c r="B36" i="6" l="1"/>
  <c r="B38" i="6"/>
  <c r="B34" i="6"/>
  <c r="L9" i="6"/>
  <c r="L8" i="6" s="1"/>
  <c r="L7" i="6" s="1"/>
  <c r="B11" i="6"/>
  <c r="B21" i="6"/>
  <c r="J30" i="6"/>
  <c r="O29" i="6"/>
  <c r="O28" i="6" s="1"/>
  <c r="O27" i="6" s="1"/>
  <c r="Q9" i="6"/>
  <c r="Q8" i="6" s="1"/>
  <c r="Q7" i="6" s="1"/>
  <c r="F12" i="6"/>
  <c r="R12" i="6"/>
  <c r="H49" i="6"/>
  <c r="H48" i="6" s="1"/>
  <c r="H47" i="6" s="1"/>
  <c r="R52" i="6"/>
  <c r="B62" i="6"/>
  <c r="R71" i="6"/>
  <c r="N80" i="6"/>
  <c r="N82" i="6"/>
  <c r="B57" i="6"/>
  <c r="B58" i="6"/>
  <c r="J74" i="6"/>
  <c r="J79" i="6"/>
  <c r="J80" i="6"/>
  <c r="E49" i="6"/>
  <c r="E48" i="6" s="1"/>
  <c r="E47" i="6" s="1"/>
  <c r="O49" i="6"/>
  <c r="O48" i="6" s="1"/>
  <c r="O47" i="6" s="1"/>
  <c r="N50" i="6"/>
  <c r="D49" i="6"/>
  <c r="D48" i="6" s="1"/>
  <c r="D47" i="6" s="1"/>
  <c r="B54" i="6"/>
  <c r="K49" i="6"/>
  <c r="K48" i="6" s="1"/>
  <c r="K47" i="6" s="1"/>
  <c r="N71" i="6"/>
  <c r="Q72" i="6"/>
  <c r="B51" i="6"/>
  <c r="R50" i="6"/>
  <c r="G49" i="6"/>
  <c r="G48" i="6" s="1"/>
  <c r="G47" i="6" s="1"/>
  <c r="B63" i="6"/>
  <c r="J71" i="6"/>
  <c r="M70" i="6"/>
  <c r="M72" i="6"/>
  <c r="M75" i="6"/>
  <c r="F80" i="6"/>
  <c r="J50" i="6"/>
  <c r="N52" i="6"/>
  <c r="B56" i="6"/>
  <c r="B59" i="6"/>
  <c r="F71" i="6"/>
  <c r="R80" i="6"/>
  <c r="G9" i="6"/>
  <c r="G8" i="6" s="1"/>
  <c r="G7" i="6" s="1"/>
  <c r="N10" i="6"/>
  <c r="N15" i="6"/>
  <c r="B20" i="6"/>
  <c r="B23" i="6"/>
  <c r="Q29" i="6"/>
  <c r="Q28" i="6" s="1"/>
  <c r="Q27" i="6" s="1"/>
  <c r="B40" i="6"/>
  <c r="B41" i="6"/>
  <c r="B43" i="6"/>
  <c r="D72" i="6"/>
  <c r="I72" i="6"/>
  <c r="F74" i="6"/>
  <c r="F79" i="6"/>
  <c r="J82" i="6"/>
  <c r="J83" i="6"/>
  <c r="Q75" i="6"/>
  <c r="E9" i="6"/>
  <c r="E8" i="6" s="1"/>
  <c r="E7" i="6" s="1"/>
  <c r="C9" i="6"/>
  <c r="C8" i="6" s="1"/>
  <c r="C7" i="6" s="1"/>
  <c r="B13" i="6"/>
  <c r="B14" i="6"/>
  <c r="R15" i="6"/>
  <c r="B19" i="6"/>
  <c r="I29" i="6"/>
  <c r="I28" i="6" s="1"/>
  <c r="I27" i="6" s="1"/>
  <c r="M29" i="6"/>
  <c r="M28" i="6" s="1"/>
  <c r="M27" i="6" s="1"/>
  <c r="P29" i="6"/>
  <c r="P28" i="6" s="1"/>
  <c r="P27" i="6" s="1"/>
  <c r="N35" i="6"/>
  <c r="I75" i="6"/>
  <c r="R78" i="6"/>
  <c r="R79" i="6"/>
  <c r="F81" i="6"/>
  <c r="F82" i="6"/>
  <c r="F83" i="6"/>
  <c r="J10" i="6"/>
  <c r="J9" i="6" s="1"/>
  <c r="J8" i="6" s="1"/>
  <c r="J7" i="6" s="1"/>
  <c r="O9" i="6"/>
  <c r="O8" i="6" s="1"/>
  <c r="O7" i="6" s="1"/>
  <c r="F10" i="6"/>
  <c r="N12" i="6"/>
  <c r="I9" i="6"/>
  <c r="I8" i="6" s="1"/>
  <c r="I7" i="6" s="1"/>
  <c r="M9" i="6"/>
  <c r="M8" i="6" s="1"/>
  <c r="M7" i="6" s="1"/>
  <c r="B18" i="6"/>
  <c r="B22" i="6"/>
  <c r="E29" i="6"/>
  <c r="E28" i="6" s="1"/>
  <c r="E27" i="6" s="1"/>
  <c r="R30" i="6"/>
  <c r="L29" i="6"/>
  <c r="L28" i="6" s="1"/>
  <c r="L27" i="6" s="1"/>
  <c r="C29" i="6"/>
  <c r="C28" i="6" s="1"/>
  <c r="C27" i="6" s="1"/>
  <c r="R35" i="6"/>
  <c r="B39" i="6"/>
  <c r="B42" i="6"/>
  <c r="E72" i="6"/>
  <c r="N74" i="6"/>
  <c r="R74" i="6"/>
  <c r="E75" i="6"/>
  <c r="N78" i="6"/>
  <c r="N79" i="6"/>
  <c r="R81" i="6"/>
  <c r="R82" i="6"/>
  <c r="B16" i="6"/>
  <c r="B53" i="6"/>
  <c r="F52" i="6"/>
  <c r="F73" i="6"/>
  <c r="C72" i="6"/>
  <c r="P72" i="6"/>
  <c r="F15" i="6"/>
  <c r="B17" i="6"/>
  <c r="F30" i="6"/>
  <c r="F35" i="6"/>
  <c r="B37" i="6"/>
  <c r="F50" i="6"/>
  <c r="J52" i="6"/>
  <c r="O70" i="6"/>
  <c r="R73" i="6"/>
  <c r="O72" i="6"/>
  <c r="L72" i="6"/>
  <c r="L75" i="6"/>
  <c r="N76" i="6"/>
  <c r="J77" i="6"/>
  <c r="G75" i="6"/>
  <c r="G70" i="6"/>
  <c r="B31" i="6"/>
  <c r="H29" i="6"/>
  <c r="H28" i="6" s="1"/>
  <c r="H27" i="6" s="1"/>
  <c r="B33" i="6"/>
  <c r="F32" i="6"/>
  <c r="R32" i="6"/>
  <c r="N32" i="6"/>
  <c r="P75" i="6"/>
  <c r="R76" i="6"/>
  <c r="N77" i="6"/>
  <c r="K75" i="6"/>
  <c r="D29" i="6"/>
  <c r="D28" i="6" s="1"/>
  <c r="D27" i="6" s="1"/>
  <c r="J32" i="6"/>
  <c r="J35" i="6"/>
  <c r="J55" i="6"/>
  <c r="C70" i="6"/>
  <c r="I49" i="6"/>
  <c r="I48" i="6" s="1"/>
  <c r="I47" i="6" s="1"/>
  <c r="M49" i="6"/>
  <c r="M48" i="6" s="1"/>
  <c r="M47" i="6" s="1"/>
  <c r="Q49" i="6"/>
  <c r="Q48" i="6" s="1"/>
  <c r="Q47" i="6" s="1"/>
  <c r="P49" i="6"/>
  <c r="P48" i="6" s="1"/>
  <c r="P47" i="6" s="1"/>
  <c r="R55" i="6"/>
  <c r="N55" i="6"/>
  <c r="B60" i="6"/>
  <c r="B61" i="6"/>
  <c r="E70" i="6"/>
  <c r="Q70" i="6"/>
  <c r="K70" i="6"/>
  <c r="L49" i="6"/>
  <c r="L48" i="6" s="1"/>
  <c r="L47" i="6" s="1"/>
  <c r="F55" i="6"/>
  <c r="N73" i="6"/>
  <c r="K72" i="6"/>
  <c r="H75" i="6"/>
  <c r="J76" i="6"/>
  <c r="F77" i="6"/>
  <c r="C75" i="6"/>
  <c r="J78" i="6"/>
  <c r="N81" i="6"/>
  <c r="R83" i="6"/>
  <c r="D70" i="6"/>
  <c r="H70" i="6"/>
  <c r="L70" i="6"/>
  <c r="P70" i="6"/>
  <c r="J73" i="6"/>
  <c r="G72" i="6"/>
  <c r="D75" i="6"/>
  <c r="F76" i="6"/>
  <c r="R77" i="6"/>
  <c r="O75" i="6"/>
  <c r="F78" i="6"/>
  <c r="J81" i="6"/>
  <c r="N83" i="6"/>
  <c r="R9" i="6" l="1"/>
  <c r="R8" i="6" s="1"/>
  <c r="R7" i="6" s="1"/>
  <c r="B12" i="6"/>
  <c r="D69" i="6"/>
  <c r="D68" i="6" s="1"/>
  <c r="D67" i="6" s="1"/>
  <c r="F9" i="6"/>
  <c r="F8" i="6" s="1"/>
  <c r="F7" i="6" s="1"/>
  <c r="E69" i="6"/>
  <c r="E68" i="6" s="1"/>
  <c r="E67" i="6" s="1"/>
  <c r="F49" i="6"/>
  <c r="F48" i="6" s="1"/>
  <c r="F47" i="6" s="1"/>
  <c r="I69" i="6"/>
  <c r="I68" i="6" s="1"/>
  <c r="I67" i="6" s="1"/>
  <c r="R29" i="6"/>
  <c r="R28" i="6" s="1"/>
  <c r="R27" i="6" s="1"/>
  <c r="J29" i="6"/>
  <c r="J28" i="6" s="1"/>
  <c r="J27" i="6" s="1"/>
  <c r="B30" i="6"/>
  <c r="M69" i="6"/>
  <c r="M68" i="6" s="1"/>
  <c r="M67" i="6" s="1"/>
  <c r="B79" i="6"/>
  <c r="Q69" i="6"/>
  <c r="Q68" i="6" s="1"/>
  <c r="Q67" i="6" s="1"/>
  <c r="B71" i="6"/>
  <c r="B80" i="6"/>
  <c r="R49" i="6"/>
  <c r="R48" i="6" s="1"/>
  <c r="R47" i="6" s="1"/>
  <c r="B74" i="6"/>
  <c r="B55" i="6"/>
  <c r="B50" i="6"/>
  <c r="J49" i="6"/>
  <c r="J48" i="6" s="1"/>
  <c r="J47" i="6" s="1"/>
  <c r="F70" i="6"/>
  <c r="N49" i="6"/>
  <c r="N48" i="6" s="1"/>
  <c r="N47" i="6" s="1"/>
  <c r="P69" i="6"/>
  <c r="P68" i="6" s="1"/>
  <c r="P67" i="6" s="1"/>
  <c r="J70" i="6"/>
  <c r="B10" i="6"/>
  <c r="B82" i="6"/>
  <c r="B83" i="6"/>
  <c r="B35" i="6"/>
  <c r="B81" i="6"/>
  <c r="H69" i="6"/>
  <c r="H68" i="6" s="1"/>
  <c r="H67" i="6" s="1"/>
  <c r="C69" i="6"/>
  <c r="C68" i="6" s="1"/>
  <c r="C67" i="6" s="1"/>
  <c r="N29" i="6"/>
  <c r="N28" i="6" s="1"/>
  <c r="N27" i="6" s="1"/>
  <c r="N9" i="6"/>
  <c r="N8" i="6" s="1"/>
  <c r="N7" i="6" s="1"/>
  <c r="J75" i="6"/>
  <c r="B32" i="6"/>
  <c r="R70" i="6"/>
  <c r="G69" i="6"/>
  <c r="G68" i="6" s="1"/>
  <c r="G67" i="6" s="1"/>
  <c r="F29" i="6"/>
  <c r="F28" i="6" s="1"/>
  <c r="F27" i="6" s="1"/>
  <c r="B73" i="6"/>
  <c r="F72" i="6"/>
  <c r="B78" i="6"/>
  <c r="K69" i="6"/>
  <c r="K68" i="6" s="1"/>
  <c r="K67" i="6" s="1"/>
  <c r="N75" i="6"/>
  <c r="B15" i="6"/>
  <c r="B76" i="6"/>
  <c r="F75" i="6"/>
  <c r="R75" i="6"/>
  <c r="R72" i="6"/>
  <c r="J72" i="6"/>
  <c r="L69" i="6"/>
  <c r="L68" i="6" s="1"/>
  <c r="L67" i="6" s="1"/>
  <c r="B77" i="6"/>
  <c r="N72" i="6"/>
  <c r="N70" i="6"/>
  <c r="O69" i="6"/>
  <c r="O68" i="6" s="1"/>
  <c r="O67" i="6" s="1"/>
  <c r="B52" i="6"/>
  <c r="B9" i="6" l="1"/>
  <c r="B8" i="6" s="1"/>
  <c r="B7" i="6" s="1"/>
  <c r="F69" i="6"/>
  <c r="F68" i="6" s="1"/>
  <c r="F67" i="6" s="1"/>
  <c r="B29" i="6"/>
  <c r="B28" i="6" s="1"/>
  <c r="B27" i="6" s="1"/>
  <c r="B49" i="6"/>
  <c r="B48" i="6" s="1"/>
  <c r="B47" i="6" s="1"/>
  <c r="J69" i="6"/>
  <c r="J68" i="6" s="1"/>
  <c r="J67" i="6" s="1"/>
  <c r="B70" i="6"/>
  <c r="N69" i="6"/>
  <c r="N68" i="6" s="1"/>
  <c r="N67" i="6" s="1"/>
  <c r="R69" i="6"/>
  <c r="R68" i="6" s="1"/>
  <c r="R67" i="6" s="1"/>
  <c r="B72" i="6"/>
  <c r="B75" i="6"/>
  <c r="B69" i="6" l="1"/>
  <c r="B68" i="6" s="1"/>
  <c r="B67" i="6" s="1"/>
  <c r="R23" i="5" l="1"/>
  <c r="N23" i="5"/>
  <c r="J23" i="5"/>
  <c r="F23" i="5"/>
  <c r="R22" i="5"/>
  <c r="N22" i="5"/>
  <c r="J22" i="5"/>
  <c r="F22" i="5"/>
  <c r="R21" i="5"/>
  <c r="N21" i="5"/>
  <c r="J21" i="5"/>
  <c r="F21" i="5"/>
  <c r="R20" i="5"/>
  <c r="N20" i="5"/>
  <c r="J20" i="5"/>
  <c r="F20" i="5"/>
  <c r="R19" i="5"/>
  <c r="N19" i="5"/>
  <c r="J19" i="5"/>
  <c r="F19" i="5"/>
  <c r="R18" i="5"/>
  <c r="N18" i="5"/>
  <c r="J18" i="5"/>
  <c r="F18" i="5"/>
  <c r="R17" i="5"/>
  <c r="N17" i="5"/>
  <c r="J17" i="5"/>
  <c r="F17" i="5"/>
  <c r="R16" i="5"/>
  <c r="N16" i="5"/>
  <c r="J16" i="5"/>
  <c r="F16" i="5"/>
  <c r="Q15" i="5"/>
  <c r="P15" i="5"/>
  <c r="O15" i="5"/>
  <c r="M15" i="5"/>
  <c r="L15" i="5"/>
  <c r="K15" i="5"/>
  <c r="I15" i="5"/>
  <c r="H15" i="5"/>
  <c r="G15" i="5"/>
  <c r="E15" i="5"/>
  <c r="D15" i="5"/>
  <c r="C15" i="5"/>
  <c r="R14" i="5"/>
  <c r="N14" i="5"/>
  <c r="J14" i="5"/>
  <c r="F14" i="5"/>
  <c r="R13" i="5"/>
  <c r="N13" i="5"/>
  <c r="J13" i="5"/>
  <c r="F13" i="5"/>
  <c r="Q12" i="5"/>
  <c r="P12" i="5"/>
  <c r="O12" i="5"/>
  <c r="M12" i="5"/>
  <c r="L12" i="5"/>
  <c r="K12" i="5"/>
  <c r="I12" i="5"/>
  <c r="H12" i="5"/>
  <c r="G12" i="5"/>
  <c r="E12" i="5"/>
  <c r="D12" i="5"/>
  <c r="C12" i="5"/>
  <c r="R11" i="5"/>
  <c r="N11" i="5"/>
  <c r="J11" i="5"/>
  <c r="J10" i="5" s="1"/>
  <c r="F11" i="5"/>
  <c r="Q10" i="5"/>
  <c r="P10" i="5"/>
  <c r="P9" i="5" s="1"/>
  <c r="P8" i="5" s="1"/>
  <c r="P7" i="5" s="1"/>
  <c r="O10" i="5"/>
  <c r="M10" i="5"/>
  <c r="L10" i="5"/>
  <c r="K10" i="5"/>
  <c r="K9" i="5" s="1"/>
  <c r="K8" i="5" s="1"/>
  <c r="K7" i="5" s="1"/>
  <c r="I10" i="5"/>
  <c r="H10" i="5"/>
  <c r="H9" i="5" s="1"/>
  <c r="H8" i="5" s="1"/>
  <c r="H7" i="5" s="1"/>
  <c r="G10" i="5"/>
  <c r="E10" i="5"/>
  <c r="D10" i="5"/>
  <c r="C10" i="5"/>
  <c r="B20" i="5" l="1"/>
  <c r="B23" i="5"/>
  <c r="L9" i="5"/>
  <c r="L8" i="5" s="1"/>
  <c r="L7" i="5" s="1"/>
  <c r="Q9" i="5"/>
  <c r="Q8" i="5" s="1"/>
  <c r="Q7" i="5" s="1"/>
  <c r="B19" i="5"/>
  <c r="D9" i="5"/>
  <c r="D8" i="5" s="1"/>
  <c r="D7" i="5" s="1"/>
  <c r="I9" i="5"/>
  <c r="I8" i="5" s="1"/>
  <c r="I7" i="5" s="1"/>
  <c r="G9" i="5"/>
  <c r="G8" i="5" s="1"/>
  <c r="G7" i="5" s="1"/>
  <c r="E9" i="5"/>
  <c r="E8" i="5" s="1"/>
  <c r="E7" i="5" s="1"/>
  <c r="B22" i="5"/>
  <c r="C9" i="5"/>
  <c r="C8" i="5" s="1"/>
  <c r="C7" i="5" s="1"/>
  <c r="B11" i="5"/>
  <c r="B13" i="5"/>
  <c r="B14" i="5"/>
  <c r="R12" i="5"/>
  <c r="O9" i="5"/>
  <c r="O8" i="5" s="1"/>
  <c r="O7" i="5" s="1"/>
  <c r="F10" i="5"/>
  <c r="M9" i="5"/>
  <c r="M8" i="5" s="1"/>
  <c r="M7" i="5" s="1"/>
  <c r="R15" i="5"/>
  <c r="B21" i="5"/>
  <c r="B18" i="5"/>
  <c r="N15" i="5"/>
  <c r="F12" i="5"/>
  <c r="J12" i="5"/>
  <c r="N12" i="5"/>
  <c r="B17" i="5"/>
  <c r="F15" i="5"/>
  <c r="N10" i="5"/>
  <c r="B16" i="5"/>
  <c r="J15" i="5"/>
  <c r="R10" i="5"/>
  <c r="B10" i="5" l="1"/>
  <c r="R9" i="5"/>
  <c r="R8" i="5" s="1"/>
  <c r="R7" i="5" s="1"/>
  <c r="J9" i="5"/>
  <c r="J8" i="5" s="1"/>
  <c r="J7" i="5" s="1"/>
  <c r="B15" i="5"/>
  <c r="F9" i="5"/>
  <c r="F8" i="5" s="1"/>
  <c r="F7" i="5" s="1"/>
  <c r="B12" i="5"/>
  <c r="N9" i="5"/>
  <c r="N8" i="5" s="1"/>
  <c r="N7" i="5" s="1"/>
  <c r="B9" i="5" l="1"/>
  <c r="B8" i="5" s="1"/>
  <c r="B7" i="5" s="1"/>
  <c r="R23" i="4"/>
  <c r="N23" i="4"/>
  <c r="J23" i="4"/>
  <c r="F23" i="4"/>
  <c r="R22" i="4"/>
  <c r="N22" i="4"/>
  <c r="J22" i="4"/>
  <c r="F22" i="4"/>
  <c r="R21" i="4"/>
  <c r="N21" i="4"/>
  <c r="J21" i="4"/>
  <c r="F21" i="4"/>
  <c r="R20" i="4"/>
  <c r="N20" i="4"/>
  <c r="J20" i="4"/>
  <c r="F20" i="4"/>
  <c r="R19" i="4"/>
  <c r="N19" i="4"/>
  <c r="J19" i="4"/>
  <c r="F19" i="4"/>
  <c r="R18" i="4"/>
  <c r="N18" i="4"/>
  <c r="J18" i="4"/>
  <c r="F18" i="4"/>
  <c r="R17" i="4"/>
  <c r="N17" i="4"/>
  <c r="J17" i="4"/>
  <c r="F17" i="4"/>
  <c r="R16" i="4"/>
  <c r="N16" i="4"/>
  <c r="J16" i="4"/>
  <c r="F16" i="4"/>
  <c r="Q15" i="4"/>
  <c r="P15" i="4"/>
  <c r="O15" i="4"/>
  <c r="M15" i="4"/>
  <c r="L15" i="4"/>
  <c r="K15" i="4"/>
  <c r="I15" i="4"/>
  <c r="H15" i="4"/>
  <c r="G15" i="4"/>
  <c r="E15" i="4"/>
  <c r="D15" i="4"/>
  <c r="C15" i="4"/>
  <c r="R14" i="4"/>
  <c r="N14" i="4"/>
  <c r="J14" i="4"/>
  <c r="F14" i="4"/>
  <c r="R13" i="4"/>
  <c r="N13" i="4"/>
  <c r="J13" i="4"/>
  <c r="J12" i="4" s="1"/>
  <c r="F13" i="4"/>
  <c r="Q12" i="4"/>
  <c r="P12" i="4"/>
  <c r="O12" i="4"/>
  <c r="M12" i="4"/>
  <c r="L12" i="4"/>
  <c r="K12" i="4"/>
  <c r="I12" i="4"/>
  <c r="H12" i="4"/>
  <c r="G12" i="4"/>
  <c r="E12" i="4"/>
  <c r="D12" i="4"/>
  <c r="C12" i="4"/>
  <c r="R11" i="4"/>
  <c r="R10" i="4" s="1"/>
  <c r="N11" i="4"/>
  <c r="J11" i="4"/>
  <c r="F11" i="4"/>
  <c r="F10" i="4" s="1"/>
  <c r="Q10" i="4"/>
  <c r="P10" i="4"/>
  <c r="P9" i="4" s="1"/>
  <c r="P8" i="4" s="1"/>
  <c r="P7" i="4" s="1"/>
  <c r="O10" i="4"/>
  <c r="O9" i="4" s="1"/>
  <c r="O8" i="4" s="1"/>
  <c r="O7" i="4" s="1"/>
  <c r="M10" i="4"/>
  <c r="L10" i="4"/>
  <c r="L9" i="4" s="1"/>
  <c r="L8" i="4" s="1"/>
  <c r="L7" i="4" s="1"/>
  <c r="K10" i="4"/>
  <c r="I10" i="4"/>
  <c r="H10" i="4"/>
  <c r="H9" i="4" s="1"/>
  <c r="H8" i="4" s="1"/>
  <c r="H7" i="4" s="1"/>
  <c r="G10" i="4"/>
  <c r="G9" i="4" s="1"/>
  <c r="G8" i="4" s="1"/>
  <c r="G7" i="4" s="1"/>
  <c r="E10" i="4"/>
  <c r="D10" i="4"/>
  <c r="C10" i="4"/>
  <c r="C9" i="4" s="1"/>
  <c r="C8" i="4" s="1"/>
  <c r="C7" i="4" s="1"/>
  <c r="E9" i="4" l="1"/>
  <c r="E8" i="4" s="1"/>
  <c r="E7" i="4" s="1"/>
  <c r="D9" i="4"/>
  <c r="D8" i="4" s="1"/>
  <c r="D7" i="4" s="1"/>
  <c r="B20" i="4"/>
  <c r="B22" i="4"/>
  <c r="B11" i="4"/>
  <c r="N10" i="4"/>
  <c r="N12" i="4"/>
  <c r="R12" i="4"/>
  <c r="F12" i="4"/>
  <c r="M9" i="4"/>
  <c r="M8" i="4" s="1"/>
  <c r="M7" i="4" s="1"/>
  <c r="B16" i="4"/>
  <c r="B17" i="4"/>
  <c r="R15" i="4"/>
  <c r="B21" i="4"/>
  <c r="B13" i="4"/>
  <c r="B14" i="4"/>
  <c r="Q9" i="4"/>
  <c r="Q8" i="4" s="1"/>
  <c r="Q7" i="4" s="1"/>
  <c r="B18" i="4"/>
  <c r="K9" i="4"/>
  <c r="K8" i="4" s="1"/>
  <c r="K7" i="4" s="1"/>
  <c r="J10" i="4"/>
  <c r="I9" i="4"/>
  <c r="I8" i="4" s="1"/>
  <c r="I7" i="4" s="1"/>
  <c r="J15" i="4"/>
  <c r="B19" i="4"/>
  <c r="B23" i="4"/>
  <c r="F15" i="4"/>
  <c r="N15" i="4"/>
  <c r="F9" i="4" l="1"/>
  <c r="F8" i="4" s="1"/>
  <c r="F7" i="4" s="1"/>
  <c r="N9" i="4"/>
  <c r="N8" i="4" s="1"/>
  <c r="N7" i="4" s="1"/>
  <c r="B12" i="4"/>
  <c r="J9" i="4"/>
  <c r="J8" i="4" s="1"/>
  <c r="J7" i="4" s="1"/>
  <c r="R9" i="4"/>
  <c r="R8" i="4" s="1"/>
  <c r="R7" i="4" s="1"/>
  <c r="B15" i="4"/>
  <c r="B10" i="4"/>
  <c r="B9" i="4" l="1"/>
  <c r="B8" i="4" s="1"/>
  <c r="B7" i="4" s="1"/>
  <c r="Q63" i="3"/>
  <c r="P63" i="3"/>
  <c r="O63" i="3"/>
  <c r="M63" i="3"/>
  <c r="L63" i="3"/>
  <c r="K63" i="3"/>
  <c r="I63" i="3"/>
  <c r="H63" i="3"/>
  <c r="G63" i="3"/>
  <c r="E63" i="3"/>
  <c r="D63" i="3"/>
  <c r="C63" i="3"/>
  <c r="Q62" i="3"/>
  <c r="P62" i="3"/>
  <c r="O62" i="3"/>
  <c r="M62" i="3"/>
  <c r="L62" i="3"/>
  <c r="K62" i="3"/>
  <c r="I62" i="3"/>
  <c r="H62" i="3"/>
  <c r="G62" i="3"/>
  <c r="E62" i="3"/>
  <c r="D62" i="3"/>
  <c r="C62" i="3"/>
  <c r="Q61" i="3"/>
  <c r="P61" i="3"/>
  <c r="O61" i="3"/>
  <c r="M61" i="3"/>
  <c r="L61" i="3"/>
  <c r="K61" i="3"/>
  <c r="I61" i="3"/>
  <c r="H61" i="3"/>
  <c r="G61" i="3"/>
  <c r="E61" i="3"/>
  <c r="D61" i="3"/>
  <c r="C61" i="3"/>
  <c r="Q60" i="3"/>
  <c r="P60" i="3"/>
  <c r="O60" i="3"/>
  <c r="M60" i="3"/>
  <c r="L60" i="3"/>
  <c r="K60" i="3"/>
  <c r="I60" i="3"/>
  <c r="H60" i="3"/>
  <c r="G60" i="3"/>
  <c r="E60" i="3"/>
  <c r="D60" i="3"/>
  <c r="C60" i="3"/>
  <c r="Q59" i="3"/>
  <c r="P59" i="3"/>
  <c r="O59" i="3"/>
  <c r="M59" i="3"/>
  <c r="L59" i="3"/>
  <c r="K59" i="3"/>
  <c r="I59" i="3"/>
  <c r="H59" i="3"/>
  <c r="G59" i="3"/>
  <c r="E59" i="3"/>
  <c r="D59" i="3"/>
  <c r="C59" i="3"/>
  <c r="Q58" i="3"/>
  <c r="P58" i="3"/>
  <c r="O58" i="3"/>
  <c r="M58" i="3"/>
  <c r="L58" i="3"/>
  <c r="K58" i="3"/>
  <c r="I58" i="3"/>
  <c r="H58" i="3"/>
  <c r="G58" i="3"/>
  <c r="E58" i="3"/>
  <c r="D58" i="3"/>
  <c r="C58" i="3"/>
  <c r="Q57" i="3"/>
  <c r="P57" i="3"/>
  <c r="O57" i="3"/>
  <c r="M57" i="3"/>
  <c r="L57" i="3"/>
  <c r="K57" i="3"/>
  <c r="I57" i="3"/>
  <c r="H57" i="3"/>
  <c r="G57" i="3"/>
  <c r="E57" i="3"/>
  <c r="D57" i="3"/>
  <c r="C57" i="3"/>
  <c r="Q56" i="3"/>
  <c r="P56" i="3"/>
  <c r="O56" i="3"/>
  <c r="M56" i="3"/>
  <c r="L56" i="3"/>
  <c r="K56" i="3"/>
  <c r="I56" i="3"/>
  <c r="H56" i="3"/>
  <c r="G56" i="3"/>
  <c r="E56" i="3"/>
  <c r="D56" i="3"/>
  <c r="C56" i="3"/>
  <c r="Q54" i="3"/>
  <c r="P54" i="3"/>
  <c r="O54" i="3"/>
  <c r="M54" i="3"/>
  <c r="L54" i="3"/>
  <c r="K54" i="3"/>
  <c r="I54" i="3"/>
  <c r="H54" i="3"/>
  <c r="G54" i="3"/>
  <c r="E54" i="3"/>
  <c r="D54" i="3"/>
  <c r="C54" i="3"/>
  <c r="Q53" i="3"/>
  <c r="P53" i="3"/>
  <c r="O53" i="3"/>
  <c r="M53" i="3"/>
  <c r="L53" i="3"/>
  <c r="K53" i="3"/>
  <c r="I53" i="3"/>
  <c r="H53" i="3"/>
  <c r="G53" i="3"/>
  <c r="E53" i="3"/>
  <c r="D53" i="3"/>
  <c r="C53" i="3"/>
  <c r="Q51" i="3"/>
  <c r="P51" i="3"/>
  <c r="P50" i="3" s="1"/>
  <c r="O51" i="3"/>
  <c r="M51" i="3"/>
  <c r="L51" i="3"/>
  <c r="K51" i="3"/>
  <c r="I51" i="3"/>
  <c r="H51" i="3"/>
  <c r="G51" i="3"/>
  <c r="E51" i="3"/>
  <c r="D51" i="3"/>
  <c r="C51" i="3"/>
  <c r="C50" i="3" s="1"/>
  <c r="R43" i="3"/>
  <c r="N43" i="3"/>
  <c r="J43" i="3"/>
  <c r="F43" i="3"/>
  <c r="R42" i="3"/>
  <c r="N42" i="3"/>
  <c r="J42" i="3"/>
  <c r="F42" i="3"/>
  <c r="R41" i="3"/>
  <c r="N41" i="3"/>
  <c r="J41" i="3"/>
  <c r="F41" i="3"/>
  <c r="R40" i="3"/>
  <c r="N40" i="3"/>
  <c r="J40" i="3"/>
  <c r="F40" i="3"/>
  <c r="R39" i="3"/>
  <c r="N39" i="3"/>
  <c r="J39" i="3"/>
  <c r="F39" i="3"/>
  <c r="R38" i="3"/>
  <c r="N38" i="3"/>
  <c r="J38" i="3"/>
  <c r="F38" i="3"/>
  <c r="R37" i="3"/>
  <c r="N37" i="3"/>
  <c r="J37" i="3"/>
  <c r="F37" i="3"/>
  <c r="R36" i="3"/>
  <c r="N36" i="3"/>
  <c r="J36" i="3"/>
  <c r="F36" i="3"/>
  <c r="Q35" i="3"/>
  <c r="P35" i="3"/>
  <c r="O35" i="3"/>
  <c r="M35" i="3"/>
  <c r="L35" i="3"/>
  <c r="K35" i="3"/>
  <c r="I35" i="3"/>
  <c r="H35" i="3"/>
  <c r="G35" i="3"/>
  <c r="E35" i="3"/>
  <c r="D35" i="3"/>
  <c r="C35" i="3"/>
  <c r="R34" i="3"/>
  <c r="N34" i="3"/>
  <c r="J34" i="3"/>
  <c r="F34" i="3"/>
  <c r="R33" i="3"/>
  <c r="N33" i="3"/>
  <c r="J33" i="3"/>
  <c r="F33" i="3"/>
  <c r="Q32" i="3"/>
  <c r="P32" i="3"/>
  <c r="O32" i="3"/>
  <c r="M32" i="3"/>
  <c r="L32" i="3"/>
  <c r="K32" i="3"/>
  <c r="I32" i="3"/>
  <c r="H32" i="3"/>
  <c r="G32" i="3"/>
  <c r="E32" i="3"/>
  <c r="D32" i="3"/>
  <c r="C32" i="3"/>
  <c r="R31" i="3"/>
  <c r="N31" i="3"/>
  <c r="J31" i="3"/>
  <c r="F31" i="3"/>
  <c r="Q30" i="3"/>
  <c r="P30" i="3"/>
  <c r="P29" i="3" s="1"/>
  <c r="P28" i="3" s="1"/>
  <c r="P27" i="3" s="1"/>
  <c r="O30" i="3"/>
  <c r="O29" i="3" s="1"/>
  <c r="O28" i="3" s="1"/>
  <c r="O27" i="3" s="1"/>
  <c r="M30" i="3"/>
  <c r="L30" i="3"/>
  <c r="K30" i="3"/>
  <c r="K29" i="3" s="1"/>
  <c r="K28" i="3" s="1"/>
  <c r="K27" i="3" s="1"/>
  <c r="I30" i="3"/>
  <c r="H30" i="3"/>
  <c r="G30" i="3"/>
  <c r="G29" i="3" s="1"/>
  <c r="G28" i="3" s="1"/>
  <c r="G27" i="3" s="1"/>
  <c r="E30" i="3"/>
  <c r="D30" i="3"/>
  <c r="C30" i="3"/>
  <c r="C29" i="3" s="1"/>
  <c r="C28" i="3" s="1"/>
  <c r="C27" i="3" s="1"/>
  <c r="R23" i="3"/>
  <c r="N23" i="3"/>
  <c r="J23" i="3"/>
  <c r="F23" i="3"/>
  <c r="R22" i="3"/>
  <c r="N22" i="3"/>
  <c r="J22" i="3"/>
  <c r="F22" i="3"/>
  <c r="R21" i="3"/>
  <c r="N21" i="3"/>
  <c r="J21" i="3"/>
  <c r="F21" i="3"/>
  <c r="R20" i="3"/>
  <c r="N20" i="3"/>
  <c r="J20" i="3"/>
  <c r="F20" i="3"/>
  <c r="R19" i="3"/>
  <c r="N19" i="3"/>
  <c r="J19" i="3"/>
  <c r="F19" i="3"/>
  <c r="R18" i="3"/>
  <c r="N18" i="3"/>
  <c r="J18" i="3"/>
  <c r="F18" i="3"/>
  <c r="R17" i="3"/>
  <c r="N17" i="3"/>
  <c r="J17" i="3"/>
  <c r="F17" i="3"/>
  <c r="R16" i="3"/>
  <c r="N16" i="3"/>
  <c r="J16" i="3"/>
  <c r="F16" i="3"/>
  <c r="Q15" i="3"/>
  <c r="P15" i="3"/>
  <c r="O15" i="3"/>
  <c r="M15" i="3"/>
  <c r="L15" i="3"/>
  <c r="K15" i="3"/>
  <c r="I15" i="3"/>
  <c r="H15" i="3"/>
  <c r="G15" i="3"/>
  <c r="E15" i="3"/>
  <c r="D15" i="3"/>
  <c r="C15" i="3"/>
  <c r="R14" i="3"/>
  <c r="N14" i="3"/>
  <c r="J14" i="3"/>
  <c r="F14" i="3"/>
  <c r="R13" i="3"/>
  <c r="N13" i="3"/>
  <c r="J13" i="3"/>
  <c r="F13" i="3"/>
  <c r="Q12" i="3"/>
  <c r="P12" i="3"/>
  <c r="O12" i="3"/>
  <c r="M12" i="3"/>
  <c r="L12" i="3"/>
  <c r="K12" i="3"/>
  <c r="I12" i="3"/>
  <c r="H12" i="3"/>
  <c r="G12" i="3"/>
  <c r="E12" i="3"/>
  <c r="D12" i="3"/>
  <c r="C12" i="3"/>
  <c r="R11" i="3"/>
  <c r="N11" i="3"/>
  <c r="J11" i="3"/>
  <c r="F11" i="3"/>
  <c r="Q10" i="3"/>
  <c r="P10" i="3"/>
  <c r="O10" i="3"/>
  <c r="M10" i="3"/>
  <c r="L10" i="3"/>
  <c r="K10" i="3"/>
  <c r="I10" i="3"/>
  <c r="H10" i="3"/>
  <c r="G10" i="3"/>
  <c r="E10" i="3"/>
  <c r="D10" i="3"/>
  <c r="C10" i="3"/>
  <c r="L29" i="3" l="1"/>
  <c r="L28" i="3" s="1"/>
  <c r="L27" i="3" s="1"/>
  <c r="F32" i="3"/>
  <c r="E29" i="3"/>
  <c r="E28" i="3" s="1"/>
  <c r="E27" i="3" s="1"/>
  <c r="B21" i="3"/>
  <c r="B23" i="3"/>
  <c r="B39" i="3"/>
  <c r="B43" i="3"/>
  <c r="F60" i="3"/>
  <c r="R61" i="3"/>
  <c r="R62" i="3"/>
  <c r="R10" i="3"/>
  <c r="G9" i="3"/>
  <c r="G8" i="3" s="1"/>
  <c r="G7" i="3" s="1"/>
  <c r="Q9" i="3"/>
  <c r="Q8" i="3" s="1"/>
  <c r="Q7" i="3" s="1"/>
  <c r="N54" i="3"/>
  <c r="K9" i="3"/>
  <c r="K8" i="3" s="1"/>
  <c r="K7" i="3" s="1"/>
  <c r="B33" i="3"/>
  <c r="J51" i="3"/>
  <c r="E52" i="3"/>
  <c r="N59" i="3"/>
  <c r="C9" i="3"/>
  <c r="C8" i="3" s="1"/>
  <c r="C7" i="3" s="1"/>
  <c r="H9" i="3"/>
  <c r="H8" i="3" s="1"/>
  <c r="H7" i="3" s="1"/>
  <c r="M9" i="3"/>
  <c r="M8" i="3" s="1"/>
  <c r="M7" i="3" s="1"/>
  <c r="B17" i="3"/>
  <c r="M29" i="3"/>
  <c r="M28" i="3" s="1"/>
  <c r="M27" i="3" s="1"/>
  <c r="B38" i="3"/>
  <c r="F51" i="3"/>
  <c r="D9" i="3"/>
  <c r="D8" i="3" s="1"/>
  <c r="D7" i="3" s="1"/>
  <c r="I9" i="3"/>
  <c r="I8" i="3" s="1"/>
  <c r="I7" i="3" s="1"/>
  <c r="J10" i="3"/>
  <c r="B14" i="3"/>
  <c r="B37" i="3"/>
  <c r="D50" i="3"/>
  <c r="F63" i="3"/>
  <c r="N51" i="3"/>
  <c r="K50" i="3"/>
  <c r="E9" i="3"/>
  <c r="E8" i="3" s="1"/>
  <c r="E7" i="3" s="1"/>
  <c r="B19" i="3"/>
  <c r="I29" i="3"/>
  <c r="I28" i="3" s="1"/>
  <c r="I27" i="3" s="1"/>
  <c r="P52" i="3"/>
  <c r="B22" i="3"/>
  <c r="B16" i="3"/>
  <c r="R15" i="3"/>
  <c r="F35" i="3"/>
  <c r="R51" i="3"/>
  <c r="O50" i="3"/>
  <c r="R60" i="3"/>
  <c r="P9" i="3"/>
  <c r="P8" i="3" s="1"/>
  <c r="P7" i="3" s="1"/>
  <c r="B13" i="3"/>
  <c r="B18" i="3"/>
  <c r="N15" i="3"/>
  <c r="H29" i="3"/>
  <c r="H28" i="3" s="1"/>
  <c r="H27" i="3" s="1"/>
  <c r="B31" i="3"/>
  <c r="N30" i="3"/>
  <c r="N35" i="3"/>
  <c r="E50" i="3"/>
  <c r="F54" i="3"/>
  <c r="F57" i="3"/>
  <c r="J58" i="3"/>
  <c r="J59" i="3"/>
  <c r="N60" i="3"/>
  <c r="E55" i="3"/>
  <c r="L9" i="3"/>
  <c r="L8" i="3" s="1"/>
  <c r="L7" i="3" s="1"/>
  <c r="N10" i="3"/>
  <c r="O9" i="3"/>
  <c r="O8" i="3" s="1"/>
  <c r="O7" i="3" s="1"/>
  <c r="B20" i="3"/>
  <c r="D29" i="3"/>
  <c r="D28" i="3" s="1"/>
  <c r="D27" i="3" s="1"/>
  <c r="R30" i="3"/>
  <c r="Q29" i="3"/>
  <c r="Q28" i="3" s="1"/>
  <c r="Q27" i="3" s="1"/>
  <c r="R35" i="3"/>
  <c r="B41" i="3"/>
  <c r="B42" i="3"/>
  <c r="Q50" i="3"/>
  <c r="I50" i="3"/>
  <c r="R54" i="3"/>
  <c r="I55" i="3"/>
  <c r="R57" i="3"/>
  <c r="M55" i="3"/>
  <c r="J60" i="3"/>
  <c r="F62" i="3"/>
  <c r="J63" i="3"/>
  <c r="D55" i="3"/>
  <c r="F56" i="3"/>
  <c r="R12" i="3"/>
  <c r="N12" i="3"/>
  <c r="J32" i="3"/>
  <c r="J35" i="3"/>
  <c r="B40" i="3"/>
  <c r="L52" i="3"/>
  <c r="Q52" i="3"/>
  <c r="G55" i="3"/>
  <c r="P55" i="3"/>
  <c r="R56" i="3"/>
  <c r="G50" i="3"/>
  <c r="F10" i="3"/>
  <c r="F12" i="3"/>
  <c r="F15" i="3"/>
  <c r="J15" i="3"/>
  <c r="F30" i="3"/>
  <c r="J30" i="3"/>
  <c r="N32" i="3"/>
  <c r="B34" i="3"/>
  <c r="B36" i="3"/>
  <c r="O55" i="3"/>
  <c r="L55" i="3"/>
  <c r="N56" i="3"/>
  <c r="Q55" i="3"/>
  <c r="F58" i="3"/>
  <c r="C55" i="3"/>
  <c r="B11" i="3"/>
  <c r="J12" i="3"/>
  <c r="R32" i="3"/>
  <c r="D52" i="3"/>
  <c r="I52" i="3"/>
  <c r="R53" i="3"/>
  <c r="O52" i="3"/>
  <c r="M52" i="3"/>
  <c r="J54" i="3"/>
  <c r="H52" i="3"/>
  <c r="H55" i="3"/>
  <c r="J56" i="3"/>
  <c r="N61" i="3"/>
  <c r="K55" i="3"/>
  <c r="N53" i="3"/>
  <c r="K52" i="3"/>
  <c r="N57" i="3"/>
  <c r="R58" i="3"/>
  <c r="F59" i="3"/>
  <c r="J61" i="3"/>
  <c r="N62" i="3"/>
  <c r="R63" i="3"/>
  <c r="H50" i="3"/>
  <c r="L50" i="3"/>
  <c r="J53" i="3"/>
  <c r="G52" i="3"/>
  <c r="J57" i="3"/>
  <c r="N58" i="3"/>
  <c r="R59" i="3"/>
  <c r="F61" i="3"/>
  <c r="J62" i="3"/>
  <c r="N63" i="3"/>
  <c r="M50" i="3"/>
  <c r="F53" i="3"/>
  <c r="C52" i="3"/>
  <c r="N29" i="3" l="1"/>
  <c r="N28" i="3" s="1"/>
  <c r="N27" i="3" s="1"/>
  <c r="E49" i="3"/>
  <c r="E48" i="3" s="1"/>
  <c r="E47" i="3" s="1"/>
  <c r="I49" i="3"/>
  <c r="I48" i="3" s="1"/>
  <c r="I47" i="3" s="1"/>
  <c r="C49" i="3"/>
  <c r="C48" i="3" s="1"/>
  <c r="C47" i="3" s="1"/>
  <c r="B62" i="3"/>
  <c r="B57" i="3"/>
  <c r="B60" i="3"/>
  <c r="Q49" i="3"/>
  <c r="Q48" i="3" s="1"/>
  <c r="Q47" i="3" s="1"/>
  <c r="F29" i="3"/>
  <c r="F28" i="3" s="1"/>
  <c r="F27" i="3" s="1"/>
  <c r="B32" i="3"/>
  <c r="P49" i="3"/>
  <c r="P48" i="3" s="1"/>
  <c r="P47" i="3" s="1"/>
  <c r="R50" i="3"/>
  <c r="B54" i="3"/>
  <c r="N50" i="3"/>
  <c r="J52" i="3"/>
  <c r="K49" i="3"/>
  <c r="K48" i="3" s="1"/>
  <c r="K47" i="3" s="1"/>
  <c r="D49" i="3"/>
  <c r="D48" i="3" s="1"/>
  <c r="D47" i="3" s="1"/>
  <c r="R29" i="3"/>
  <c r="R28" i="3" s="1"/>
  <c r="R27" i="3" s="1"/>
  <c r="J9" i="3"/>
  <c r="J8" i="3" s="1"/>
  <c r="J7" i="3" s="1"/>
  <c r="G49" i="3"/>
  <c r="G48" i="3" s="1"/>
  <c r="G47" i="3" s="1"/>
  <c r="R9" i="3"/>
  <c r="R8" i="3" s="1"/>
  <c r="R7" i="3" s="1"/>
  <c r="N9" i="3"/>
  <c r="N8" i="3" s="1"/>
  <c r="N7" i="3" s="1"/>
  <c r="B51" i="3"/>
  <c r="B63" i="3"/>
  <c r="O49" i="3"/>
  <c r="O48" i="3" s="1"/>
  <c r="O47" i="3" s="1"/>
  <c r="J50" i="3"/>
  <c r="B15" i="3"/>
  <c r="B12" i="3"/>
  <c r="B30" i="3"/>
  <c r="B10" i="3"/>
  <c r="B53" i="3"/>
  <c r="F52" i="3"/>
  <c r="F55" i="3"/>
  <c r="B56" i="3"/>
  <c r="B61" i="3"/>
  <c r="L49" i="3"/>
  <c r="L48" i="3" s="1"/>
  <c r="L47" i="3" s="1"/>
  <c r="R52" i="3"/>
  <c r="F50" i="3"/>
  <c r="N55" i="3"/>
  <c r="B35" i="3"/>
  <c r="J29" i="3"/>
  <c r="J28" i="3" s="1"/>
  <c r="J27" i="3" s="1"/>
  <c r="R55" i="3"/>
  <c r="H49" i="3"/>
  <c r="H48" i="3" s="1"/>
  <c r="H47" i="3" s="1"/>
  <c r="J55" i="3"/>
  <c r="B58" i="3"/>
  <c r="F9" i="3"/>
  <c r="F8" i="3" s="1"/>
  <c r="F7" i="3" s="1"/>
  <c r="M49" i="3"/>
  <c r="M48" i="3" s="1"/>
  <c r="M47" i="3" s="1"/>
  <c r="B59" i="3"/>
  <c r="N52" i="3"/>
  <c r="J49" i="3" l="1"/>
  <c r="J48" i="3" s="1"/>
  <c r="J47" i="3" s="1"/>
  <c r="B9" i="3"/>
  <c r="B8" i="3" s="1"/>
  <c r="B7" i="3" s="1"/>
  <c r="B50" i="3"/>
  <c r="F49" i="3"/>
  <c r="F48" i="3" s="1"/>
  <c r="F47" i="3" s="1"/>
  <c r="N49" i="3"/>
  <c r="N48" i="3" s="1"/>
  <c r="N47" i="3" s="1"/>
  <c r="B29" i="3"/>
  <c r="B28" i="3" s="1"/>
  <c r="B27" i="3" s="1"/>
  <c r="R49" i="3"/>
  <c r="R48" i="3" s="1"/>
  <c r="R47" i="3" s="1"/>
  <c r="B52" i="3"/>
  <c r="B55" i="3"/>
  <c r="B49" i="3" l="1"/>
  <c r="B48" i="3" s="1"/>
  <c r="B47" i="3" s="1"/>
  <c r="R23" i="2" l="1"/>
  <c r="N23" i="2"/>
  <c r="J23" i="2"/>
  <c r="F23" i="2"/>
  <c r="R22" i="2"/>
  <c r="N22" i="2"/>
  <c r="J22" i="2"/>
  <c r="F22" i="2"/>
  <c r="R21" i="2"/>
  <c r="N21" i="2"/>
  <c r="J21" i="2"/>
  <c r="F21" i="2"/>
  <c r="R20" i="2"/>
  <c r="N20" i="2"/>
  <c r="J20" i="2"/>
  <c r="F20" i="2"/>
  <c r="R19" i="2"/>
  <c r="N19" i="2"/>
  <c r="J19" i="2"/>
  <c r="F19" i="2"/>
  <c r="R18" i="2"/>
  <c r="N18" i="2"/>
  <c r="J18" i="2"/>
  <c r="F18" i="2"/>
  <c r="R17" i="2"/>
  <c r="N17" i="2"/>
  <c r="J17" i="2"/>
  <c r="F17" i="2"/>
  <c r="R16" i="2"/>
  <c r="N16" i="2"/>
  <c r="J16" i="2"/>
  <c r="F16" i="2"/>
  <c r="Q15" i="2"/>
  <c r="P15" i="2"/>
  <c r="O15" i="2"/>
  <c r="M15" i="2"/>
  <c r="L15" i="2"/>
  <c r="K15" i="2"/>
  <c r="I15" i="2"/>
  <c r="H15" i="2"/>
  <c r="G15" i="2"/>
  <c r="E15" i="2"/>
  <c r="D15" i="2"/>
  <c r="C15" i="2"/>
  <c r="R14" i="2"/>
  <c r="N14" i="2"/>
  <c r="J14" i="2"/>
  <c r="F14" i="2"/>
  <c r="R13" i="2"/>
  <c r="N13" i="2"/>
  <c r="J13" i="2"/>
  <c r="F13" i="2"/>
  <c r="Q12" i="2"/>
  <c r="P12" i="2"/>
  <c r="O12" i="2"/>
  <c r="M12" i="2"/>
  <c r="L12" i="2"/>
  <c r="K12" i="2"/>
  <c r="I12" i="2"/>
  <c r="H12" i="2"/>
  <c r="G12" i="2"/>
  <c r="E12" i="2"/>
  <c r="D12" i="2"/>
  <c r="C12" i="2"/>
  <c r="R11" i="2"/>
  <c r="R10" i="2" s="1"/>
  <c r="N11" i="2"/>
  <c r="J11" i="2"/>
  <c r="F11" i="2"/>
  <c r="F10" i="2" s="1"/>
  <c r="Q10" i="2"/>
  <c r="P10" i="2"/>
  <c r="O10" i="2"/>
  <c r="M10" i="2"/>
  <c r="L10" i="2"/>
  <c r="K10" i="2"/>
  <c r="I10" i="2"/>
  <c r="H10" i="2"/>
  <c r="H9" i="2" s="1"/>
  <c r="H8" i="2" s="1"/>
  <c r="H7" i="2" s="1"/>
  <c r="G10" i="2"/>
  <c r="E10" i="2"/>
  <c r="D10" i="2"/>
  <c r="C10" i="2"/>
  <c r="C9" i="2" s="1"/>
  <c r="C8" i="2" s="1"/>
  <c r="C7" i="2" s="1"/>
  <c r="B11" i="2" l="1"/>
  <c r="P9" i="2"/>
  <c r="P8" i="2" s="1"/>
  <c r="P7" i="2" s="1"/>
  <c r="D9" i="2"/>
  <c r="D8" i="2" s="1"/>
  <c r="D7" i="2" s="1"/>
  <c r="O9" i="2"/>
  <c r="O8" i="2" s="1"/>
  <c r="O7" i="2" s="1"/>
  <c r="R12" i="2"/>
  <c r="B21" i="2"/>
  <c r="B14" i="2"/>
  <c r="B17" i="2"/>
  <c r="R15" i="2"/>
  <c r="L9" i="2"/>
  <c r="L8" i="2" s="1"/>
  <c r="L7" i="2" s="1"/>
  <c r="B20" i="2"/>
  <c r="J12" i="2"/>
  <c r="G9" i="2"/>
  <c r="G8" i="2" s="1"/>
  <c r="G7" i="2" s="1"/>
  <c r="B13" i="2"/>
  <c r="Q9" i="2"/>
  <c r="Q8" i="2" s="1"/>
  <c r="Q7" i="2" s="1"/>
  <c r="B18" i="2"/>
  <c r="B10" i="2"/>
  <c r="F12" i="2"/>
  <c r="N12" i="2"/>
  <c r="M9" i="2"/>
  <c r="M8" i="2" s="1"/>
  <c r="M7" i="2" s="1"/>
  <c r="K9" i="2"/>
  <c r="K8" i="2" s="1"/>
  <c r="K7" i="2" s="1"/>
  <c r="J10" i="2"/>
  <c r="I9" i="2"/>
  <c r="I8" i="2" s="1"/>
  <c r="I7" i="2" s="1"/>
  <c r="B16" i="2"/>
  <c r="B19" i="2"/>
  <c r="B23" i="2"/>
  <c r="N10" i="2"/>
  <c r="E9" i="2"/>
  <c r="E8" i="2" s="1"/>
  <c r="E7" i="2" s="1"/>
  <c r="B22" i="2"/>
  <c r="F15" i="2"/>
  <c r="J15" i="2"/>
  <c r="N15" i="2"/>
  <c r="B12" i="2" l="1"/>
  <c r="F9" i="2"/>
  <c r="F8" i="2" s="1"/>
  <c r="F7" i="2" s="1"/>
  <c r="R9" i="2"/>
  <c r="R8" i="2" s="1"/>
  <c r="R7" i="2" s="1"/>
  <c r="N9" i="2"/>
  <c r="N8" i="2" s="1"/>
  <c r="N7" i="2" s="1"/>
  <c r="B15" i="2"/>
  <c r="J9" i="2"/>
  <c r="J8" i="2" s="1"/>
  <c r="J7" i="2" s="1"/>
  <c r="B9" i="2"/>
  <c r="B8" i="2" s="1"/>
  <c r="B7" i="2" s="1"/>
  <c r="G20" i="1" l="1"/>
  <c r="G19" i="1"/>
  <c r="G18" i="1"/>
  <c r="G17" i="1"/>
  <c r="E16" i="1"/>
  <c r="G16" i="1" s="1"/>
  <c r="E15" i="1"/>
  <c r="G15" i="1" s="1"/>
  <c r="G14" i="1"/>
  <c r="G13" i="1"/>
  <c r="D12" i="1"/>
  <c r="C12" i="1"/>
  <c r="B12" i="1"/>
  <c r="G11" i="1"/>
  <c r="G10" i="1"/>
  <c r="D9" i="1"/>
  <c r="C9" i="1"/>
  <c r="B9" i="1"/>
  <c r="G8" i="1"/>
  <c r="D7" i="1"/>
  <c r="C7" i="1"/>
  <c r="B7" i="1"/>
  <c r="F12" i="1" l="1"/>
  <c r="B6" i="1"/>
  <c r="B5" i="1" s="1"/>
  <c r="B4" i="1" s="1"/>
  <c r="F9" i="1"/>
  <c r="C6" i="1"/>
  <c r="C5" i="1" s="1"/>
  <c r="C4" i="1" s="1"/>
  <c r="F7" i="1"/>
  <c r="D6" i="1"/>
  <c r="D5" i="1" s="1"/>
  <c r="D4" i="1" s="1"/>
  <c r="E7" i="1"/>
  <c r="E9" i="1"/>
  <c r="E12" i="1"/>
  <c r="F6" i="1" l="1"/>
  <c r="F5" i="1" s="1"/>
  <c r="F4" i="1" s="1"/>
  <c r="G12" i="1"/>
  <c r="G7" i="1"/>
  <c r="G9" i="1"/>
  <c r="E6" i="1"/>
  <c r="E5" i="1" s="1"/>
  <c r="E4" i="1" s="1"/>
  <c r="G6" i="1" l="1"/>
  <c r="G5" i="1" s="1"/>
  <c r="G4" i="1"/>
</calcChain>
</file>

<file path=xl/sharedStrings.xml><?xml version="1.0" encoding="utf-8"?>
<sst xmlns="http://schemas.openxmlformats.org/spreadsheetml/2006/main" count="687" uniqueCount="123">
  <si>
    <t>สำนักเทคโนโลยีชีวภาพการผลิตปศุสัตว์</t>
  </si>
  <si>
    <t>ประเภท - รายการ</t>
  </si>
  <si>
    <t>โครงการ การใช้เทคโนโลยีจีโนมเพื่อประเมินพันธุกรรมลักษณะความคงทนของการให้นมในโคนม</t>
  </si>
  <si>
    <t>โครงการ การใช้องค์ความรู้ด้านโคนมเพื่อเพิ่มประสิทธิภาพระบบสืบพันธุ์และผลผลิตในฟาร์มโคนม</t>
  </si>
  <si>
    <t>โครงการ การพัฒนาแอพพลิเคชั่นสำหรับการจัดการฟาร์มโคนม iFarmer Plus</t>
  </si>
  <si>
    <t>โครงการ การศึกษาเพื่อเพิ่มความสมบูรณ์พันธุ์ ด้านน้ำเชื้อของพ่อโคพันธุ์โฮลสไตล์ฟรีเชี่ยนโดยใช้เซลล์บำบัด</t>
  </si>
  <si>
    <t>โครงการ ประสิทธิภาพระบบสืบพันธุ์ของแพะพันธุ์ “แดงสุราษฎร์”</t>
  </si>
  <si>
    <t>รวมทั้งสิ้น
(สทป.)</t>
  </si>
  <si>
    <t xml:space="preserve">รวมทั้งสิ้น </t>
  </si>
  <si>
    <t>งบดำเนินงาน</t>
  </si>
  <si>
    <t>ค่าตอบแทน ใช้สอย และวัสดุ</t>
  </si>
  <si>
    <t>ค่าตอบแทน (ระบุ)</t>
  </si>
  <si>
    <t xml:space="preserve"> - ค่าอาหารทำการนอกเวลา</t>
  </si>
  <si>
    <t>ค่าใช้สอย (ระบุ)</t>
  </si>
  <si>
    <t xml:space="preserve"> - ค่าเบี้ยเลี้ยง ค่าเช่าที่พักและพาหนะ</t>
  </si>
  <si>
    <t xml:space="preserve"> - ค่าจ้างเหมาบริการ</t>
  </si>
  <si>
    <t>ค่าวัสดุ (ระบุ)</t>
  </si>
  <si>
    <t xml:space="preserve"> - วัสดุสำนักงาน</t>
  </si>
  <si>
    <t xml:space="preserve"> - วัสดุเชื้อเพลิงและหล่อลื่น</t>
  </si>
  <si>
    <t xml:space="preserve"> - วัสดุงานบ้านงานครัว</t>
  </si>
  <si>
    <t xml:space="preserve"> - วัสดุโฆษณาและเผยแพร่</t>
  </si>
  <si>
    <t xml:space="preserve"> - วัสดุเวชภัณฑ์</t>
  </si>
  <si>
    <t xml:space="preserve"> - วัสดุวิทยาศาสตร์และการแพทย์</t>
  </si>
  <si>
    <t xml:space="preserve"> - วัสดุคอมพิวเตอร์</t>
  </si>
  <si>
    <t xml:space="preserve"> - วัสดุการเกษตร</t>
  </si>
  <si>
    <t>ชื่อหน่วยงาน   สำนักเทคโนโลยีชีวภาพการผลิตปศุสัตว์ (0700600127)</t>
  </si>
  <si>
    <t>งบรายจ่าย/ประเภทรายจ่าย</t>
  </si>
  <si>
    <t>รวมทั้งสิ้น</t>
  </si>
  <si>
    <t>ไตรมาสที่ 1</t>
  </si>
  <si>
    <t>รวมไตรมาสที่ 1</t>
  </si>
  <si>
    <t>ไตรมาสที่ 2</t>
  </si>
  <si>
    <t>รวมไตรมาสที่ 2</t>
  </si>
  <si>
    <t>ไตรมาสที่ 3</t>
  </si>
  <si>
    <t>รวมไตรมาสที่ 3</t>
  </si>
  <si>
    <t>ไตรมาสที่ 4</t>
  </si>
  <si>
    <t>รวมไตรมาสที่ 4</t>
  </si>
  <si>
    <t>มี.ค 64</t>
  </si>
  <si>
    <t>- ค่าตอบแทน ใช้สอยและวัสดุ</t>
  </si>
  <si>
    <t>- ค่าตอบแทน</t>
  </si>
  <si>
    <t>- ค่าอาหารทำการนอกเวลา</t>
  </si>
  <si>
    <t>- ค่าใช้สอย</t>
  </si>
  <si>
    <t>- ค่าเบี้ยเลี้ยง ที่พักและพาหนะ</t>
  </si>
  <si>
    <t>- ค่าจ้างเหมาบริการ</t>
  </si>
  <si>
    <t>- ค่าวัสดุ</t>
  </si>
  <si>
    <t>- ค่าวัสดุสำนักงาน</t>
  </si>
  <si>
    <t>- ค่าน้ำมันเชื้อเพลิง</t>
  </si>
  <si>
    <t>- ค่าวัสดุงานบ้านงานครัว</t>
  </si>
  <si>
    <t>- ค่าวัสดุโฆษณาและเผยแพร่</t>
  </si>
  <si>
    <t>- ค่าวัสดุเวชภัณฑ์</t>
  </si>
  <si>
    <t>- ค่าวัสดุวิทยาศาสตร์</t>
  </si>
  <si>
    <t>- ค่าวัสดุคอมพิวเตอร์</t>
  </si>
  <si>
    <t>- ค่าวัสดุการเกษตร</t>
  </si>
  <si>
    <t>รวมทุกงบรายจ่าย</t>
  </si>
  <si>
    <t>โครงการการใช้เทคโนโลยีจีโนมเพื่อประเมินพันธุกรรมลักษณะความคงทนของการให้นมในโคนม</t>
  </si>
  <si>
    <t xml:space="preserve"> ต.ค.63</t>
  </si>
  <si>
    <t xml:space="preserve"> พ.ย.63</t>
  </si>
  <si>
    <t xml:space="preserve"> ธ.ค.63</t>
  </si>
  <si>
    <t xml:space="preserve"> ม.ค.64</t>
  </si>
  <si>
    <t xml:space="preserve"> ก.พ.64</t>
  </si>
  <si>
    <t xml:space="preserve"> เม.ย.64</t>
  </si>
  <si>
    <t xml:space="preserve"> พ.ค.64</t>
  </si>
  <si>
    <t xml:space="preserve"> มิ.ย.64</t>
  </si>
  <si>
    <t xml:space="preserve"> ก.ค.64</t>
  </si>
  <si>
    <t xml:space="preserve"> ส.ค.64</t>
  </si>
  <si>
    <t xml:space="preserve"> ก.ย.64</t>
  </si>
  <si>
    <t>ชื่อหน่วยงาน  ศูนย์วิจัยการผสมเทียมและเทคโนโลยีชีวภาพสระบุรี (0700600133)</t>
  </si>
  <si>
    <t>รวมทุกหน่วยงานในสังกัดสำนักเทคโนโลยีชีวภาพการผลิตปศุสัตว์</t>
  </si>
  <si>
    <t xml:space="preserve"> มี.ค.64</t>
  </si>
  <si>
    <t>โครงการการใช้องค์ความรู้ด้านโคนมเพื่อเพิ่มประสิทธิภาพระบบสืบพันธุ์และผลผลิตในฟาร์มโคนม</t>
  </si>
  <si>
    <t>ค่าจ้างเหมาทำโฆษณาและเผยแพร่</t>
  </si>
  <si>
    <t>โครงการการศึกษาเพื่อเพิ่มความสมบูรณ์พันธุ์ด้านน้ำเชื้อของพ่อโคพันธุ์โฮลสไตน์ฟรีเชี่ยนโดยใช้เซลบำบัด</t>
  </si>
  <si>
    <t>ชื่อหน่วยงาน  ศูนย์วิจัยการผสมเทียมและเทคโนโลยีชีวภาพสุราษฎร์ธานี (0700600140)</t>
  </si>
  <si>
    <t>โครงการ ประสิทธิภาพระบบสืบพันธุ์ของแพะพันธุ์แดงสุราษฎร์</t>
  </si>
  <si>
    <t>รวมทุกโครงการ</t>
  </si>
  <si>
    <t>โครงการการพัฒนาแอพพลิเคชั่นสำหรับการจัดการฟาร์มโคนม iFarmer Plus</t>
  </si>
  <si>
    <t>โครงการ</t>
  </si>
  <si>
    <t>ศูนย์ต้นทุน</t>
  </si>
  <si>
    <t>หน่วยงาน</t>
  </si>
  <si>
    <t>งวดที่ 1</t>
  </si>
  <si>
    <t>งวดที่ 2</t>
  </si>
  <si>
    <t>งวดที่ 3</t>
  </si>
  <si>
    <t>รวมทั้งสิ้น
(หน่วยงาน)</t>
  </si>
  <si>
    <t>รวมทั้งสิ้น
(โครงการ)</t>
  </si>
  <si>
    <t>การใช้เทคโนโลยีจีโนมเพื่อประเมินพันธุกรรมลักษณะความคงทนของการให้นมในโคนม</t>
  </si>
  <si>
    <t>การใช้องค์ความรู้ด้านโคนมเพื่อเพิ่มประสิทธิภาพระบบสืบพันธุ์และผลผลิตในฟาร์มโคนม</t>
  </si>
  <si>
    <t>การพัฒนาแอพพลิเคชั่นสำหรับการจัดการฟาร์มโคนม iFarmer Plus</t>
  </si>
  <si>
    <t>การศึกษาเพื่อเพิ่มความสมบูรณ์พันธุ์ ด้านน้ำเชื้อของพ่อโคพันธุ์โฮลสไตล์ฟรีเชี่ยนโดยใช้เซลล์บำบัด</t>
  </si>
  <si>
    <t>สำนักเทคโนโลยีชีวภาพการผลิตปศุสัตว์ (0700600127)</t>
  </si>
  <si>
    <t>0700600127</t>
  </si>
  <si>
    <t>ศูนย์วิจัยการผสมเทียมและเทคโนโลยีชีวภาพสระบุรี (0700600133)</t>
  </si>
  <si>
    <t>ศูนย์วิจัยการผสมเทียมและเทคโนโลยีชีวภาพสระบุรี</t>
  </si>
  <si>
    <t>0700600133</t>
  </si>
  <si>
    <t>ศูนย์วิจัยการผสมเทียมและเทคโนโลยีชีวภาพสุราษฎร์ธานี (0700600140)</t>
  </si>
  <si>
    <t>ศูนย์วิจัยการผสมเทียมและเทคโนโลยีชีวภาพสุราษฎร์ธานี</t>
  </si>
  <si>
    <t>0700600140</t>
  </si>
  <si>
    <t>ประสิทธิภาพระบบสืบพันธุ์ของแพะพันธุ์ 
“แดงสุราษฎร์”</t>
  </si>
  <si>
    <t>แผนการเบิกจ่ายงบประมาณด้านวิทยาศาสตร์ วิจัยและนวัตกรรม ประจำปีงบประมาณ พ.ศ. 2564</t>
  </si>
  <si>
    <t>งบประมาณด้านวิทยาศาสตร์ วิจัยและนวัตกรรม ประจำปีงบประมาณ พ.ศ. 2564</t>
  </si>
  <si>
    <t>รายละเอียดการจัดสรรเงินงบประมาณด้านวิทยาศาสตร์ วิจัยและนวัตกรรม ประจำปีงบประมาณ พ.ศ. 2564 (สกสว.)</t>
  </si>
  <si>
    <t>ลำดับ
ที่</t>
  </si>
  <si>
    <t>รหัสเจ้าของบัญชี
เงินฝากคลัง</t>
  </si>
  <si>
    <t>ชื่อเจ้าของบัญชี
เงินฝากคลัง</t>
  </si>
  <si>
    <t>ชื่อหน่วยงาน</t>
  </si>
  <si>
    <t>-/+</t>
  </si>
  <si>
    <t>รหัส
เงินฝากคลัง</t>
  </si>
  <si>
    <t>แหล่ง
ของเงิน</t>
  </si>
  <si>
    <t>รหัสงบประมาณ</t>
  </si>
  <si>
    <t>รหัส
กิจกรรมหลัก</t>
  </si>
  <si>
    <t>จำนวนเงิน</t>
  </si>
  <si>
    <t>0700600000</t>
  </si>
  <si>
    <t>กรมปศุสัตว์</t>
  </si>
  <si>
    <t>-</t>
  </si>
  <si>
    <t>00789</t>
  </si>
  <si>
    <t>6426000</t>
  </si>
  <si>
    <t>07006</t>
  </si>
  <si>
    <t>P1000</t>
  </si>
  <si>
    <t>+</t>
  </si>
  <si>
    <t>10789</t>
  </si>
  <si>
    <t>P1300</t>
  </si>
  <si>
    <t>P1900</t>
  </si>
  <si>
    <t>P8400</t>
  </si>
  <si>
    <t>โครงการวิจัยของสำนักเทคโนโลยีชีวภาพการผลิตปศุสัตว์</t>
  </si>
  <si>
    <t>งวดที่ 2 ครั้งที่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</si>
</sst>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15" x14ac:knownFonts="1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22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5"/>
      <name val="TH SarabunPSK"/>
      <family val="2"/>
    </font>
    <font>
      <b/>
      <u/>
      <sz val="16"/>
      <name val="TH SarabunPSK"/>
      <family val="2"/>
    </font>
    <font>
      <b/>
      <sz val="15"/>
      <name val="TH SarabunPSK"/>
      <family val="2"/>
    </font>
    <font>
      <sz val="15"/>
      <color indexed="16"/>
      <name val="TH SarabunPSK"/>
      <family val="2"/>
    </font>
    <font>
      <b/>
      <sz val="15"/>
      <color indexed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</cellStyleXfs>
  <cellXfs count="112">
    <xf numFmtId="0" fontId="0" fillId="0" borderId="0" xfId="0"/>
    <xf numFmtId="0" fontId="2" fillId="0" borderId="0" xfId="2" applyFont="1"/>
    <xf numFmtId="0" fontId="3" fillId="0" borderId="1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4" fillId="0" borderId="0" xfId="2" applyFont="1" applyAlignment="1">
      <alignment vertical="top"/>
    </xf>
    <xf numFmtId="187" fontId="3" fillId="3" borderId="1" xfId="1" applyNumberFormat="1" applyFont="1" applyFill="1" applyBorder="1" applyAlignment="1">
      <alignment vertical="center" shrinkToFit="1"/>
    </xf>
    <xf numFmtId="187" fontId="4" fillId="0" borderId="0" xfId="2" applyNumberFormat="1" applyFont="1"/>
    <xf numFmtId="0" fontId="4" fillId="0" borderId="0" xfId="2" applyFont="1"/>
    <xf numFmtId="187" fontId="3" fillId="4" borderId="1" xfId="1" applyNumberFormat="1" applyFont="1" applyFill="1" applyBorder="1" applyAlignment="1">
      <alignment vertical="center" shrinkToFit="1"/>
    </xf>
    <xf numFmtId="187" fontId="3" fillId="5" borderId="1" xfId="1" applyNumberFormat="1" applyFont="1" applyFill="1" applyBorder="1" applyAlignment="1">
      <alignment vertical="center" shrinkToFit="1"/>
    </xf>
    <xf numFmtId="187" fontId="3" fillId="6" borderId="1" xfId="1" applyNumberFormat="1" applyFont="1" applyFill="1" applyBorder="1" applyAlignment="1">
      <alignment vertical="center" shrinkToFit="1"/>
    </xf>
    <xf numFmtId="187" fontId="4" fillId="0" borderId="1" xfId="1" applyNumberFormat="1" applyFont="1" applyFill="1" applyBorder="1" applyAlignment="1">
      <alignment vertical="center" shrinkToFit="1"/>
    </xf>
    <xf numFmtId="0" fontId="6" fillId="0" borderId="0" xfId="2" applyFont="1"/>
    <xf numFmtId="43" fontId="4" fillId="0" borderId="0" xfId="1" applyFont="1"/>
    <xf numFmtId="2" fontId="5" fillId="0" borderId="0" xfId="3" applyNumberFormat="1" applyFont="1" applyProtection="1">
      <protection locked="0"/>
    </xf>
    <xf numFmtId="49" fontId="5" fillId="0" borderId="0" xfId="3" applyNumberFormat="1" applyFont="1" applyProtection="1">
      <protection locked="0"/>
    </xf>
    <xf numFmtId="2" fontId="7" fillId="0" borderId="0" xfId="3" applyNumberFormat="1" applyFont="1"/>
    <xf numFmtId="49" fontId="5" fillId="0" borderId="0" xfId="3" applyNumberFormat="1" applyFont="1" applyAlignment="1" applyProtection="1">
      <alignment vertical="center"/>
      <protection locked="0"/>
    </xf>
    <xf numFmtId="49" fontId="5" fillId="0" borderId="7" xfId="3" applyNumberFormat="1" applyFont="1" applyBorder="1"/>
    <xf numFmtId="49" fontId="7" fillId="0" borderId="7" xfId="3" applyNumberFormat="1" applyFont="1" applyBorder="1"/>
    <xf numFmtId="49" fontId="5" fillId="0" borderId="7" xfId="3" applyNumberFormat="1" applyFont="1" applyBorder="1" applyAlignment="1">
      <alignment horizontal="center"/>
    </xf>
    <xf numFmtId="49" fontId="7" fillId="0" borderId="1" xfId="3" applyNumberFormat="1" applyFont="1" applyBorder="1" applyAlignment="1">
      <alignment vertical="center"/>
    </xf>
    <xf numFmtId="43" fontId="5" fillId="0" borderId="0" xfId="1" applyFont="1" applyProtection="1">
      <protection locked="0"/>
    </xf>
    <xf numFmtId="43" fontId="7" fillId="0" borderId="0" xfId="1" applyFont="1" applyProtection="1">
      <protection locked="0"/>
    </xf>
    <xf numFmtId="43" fontId="7" fillId="0" borderId="0" xfId="1" applyFont="1"/>
    <xf numFmtId="43" fontId="5" fillId="0" borderId="0" xfId="1" applyFont="1"/>
    <xf numFmtId="43" fontId="8" fillId="0" borderId="0" xfId="1" applyFont="1" applyProtection="1">
      <protection locked="0"/>
    </xf>
    <xf numFmtId="43" fontId="5" fillId="0" borderId="1" xfId="1" applyFont="1" applyBorder="1" applyAlignment="1" applyProtection="1">
      <alignment horizontal="center" vertical="center"/>
      <protection locked="0"/>
    </xf>
    <xf numFmtId="43" fontId="8" fillId="0" borderId="7" xfId="1" applyFont="1" applyBorder="1"/>
    <xf numFmtId="43" fontId="5" fillId="0" borderId="7" xfId="1" applyFont="1" applyBorder="1" applyProtection="1">
      <protection locked="0"/>
    </xf>
    <xf numFmtId="43" fontId="5" fillId="0" borderId="7" xfId="1" applyFont="1" applyBorder="1"/>
    <xf numFmtId="43" fontId="9" fillId="0" borderId="7" xfId="1" applyFont="1" applyBorder="1"/>
    <xf numFmtId="43" fontId="9" fillId="0" borderId="1" xfId="1" applyFont="1" applyBorder="1" applyAlignment="1">
      <alignment vertical="center"/>
    </xf>
    <xf numFmtId="43" fontId="0" fillId="0" borderId="0" xfId="1" applyFont="1"/>
    <xf numFmtId="49" fontId="7" fillId="7" borderId="0" xfId="3" applyNumberFormat="1" applyFont="1" applyFill="1"/>
    <xf numFmtId="43" fontId="5" fillId="2" borderId="7" xfId="1" applyFont="1" applyFill="1" applyBorder="1"/>
    <xf numFmtId="43" fontId="5" fillId="8" borderId="1" xfId="1" applyFont="1" applyFill="1" applyBorder="1" applyAlignment="1" applyProtection="1">
      <alignment horizontal="center" vertical="center"/>
      <protection locked="0"/>
    </xf>
    <xf numFmtId="49" fontId="7" fillId="0" borderId="0" xfId="3" applyNumberFormat="1" applyFont="1" applyProtection="1">
      <protection locked="0"/>
    </xf>
    <xf numFmtId="49" fontId="7" fillId="0" borderId="8" xfId="3" applyNumberFormat="1" applyFont="1" applyBorder="1"/>
    <xf numFmtId="43" fontId="8" fillId="0" borderId="8" xfId="1" applyFont="1" applyBorder="1"/>
    <xf numFmtId="43" fontId="5" fillId="0" borderId="8" xfId="1" applyFont="1" applyBorder="1"/>
    <xf numFmtId="43" fontId="5" fillId="2" borderId="8" xfId="1" applyFont="1" applyFill="1" applyBorder="1"/>
    <xf numFmtId="49" fontId="5" fillId="0" borderId="0" xfId="3" applyNumberFormat="1" applyFont="1" applyFill="1" applyProtection="1">
      <protection locked="0"/>
    </xf>
    <xf numFmtId="49" fontId="5" fillId="0" borderId="0" xfId="3" applyNumberFormat="1" applyFont="1" applyFill="1" applyAlignment="1" applyProtection="1">
      <alignment vertical="center"/>
      <protection locked="0"/>
    </xf>
    <xf numFmtId="43" fontId="5" fillId="2" borderId="7" xfId="1" applyFont="1" applyFill="1" applyBorder="1" applyProtection="1">
      <protection locked="0"/>
    </xf>
    <xf numFmtId="49" fontId="5" fillId="0" borderId="7" xfId="3" applyNumberFormat="1" applyFont="1" applyBorder="1" applyAlignment="1"/>
    <xf numFmtId="187" fontId="3" fillId="0" borderId="1" xfId="1" applyNumberFormat="1" applyFont="1" applyFill="1" applyBorder="1" applyAlignment="1">
      <alignment horizontal="center" vertical="center"/>
    </xf>
    <xf numFmtId="187" fontId="3" fillId="3" borderId="3" xfId="1" applyNumberFormat="1" applyFont="1" applyFill="1" applyBorder="1" applyAlignment="1">
      <alignment vertical="center" shrinkToFit="1"/>
    </xf>
    <xf numFmtId="49" fontId="5" fillId="0" borderId="8" xfId="3" applyNumberFormat="1" applyFont="1" applyBorder="1"/>
    <xf numFmtId="43" fontId="5" fillId="0" borderId="8" xfId="1" applyFont="1" applyBorder="1" applyProtection="1">
      <protection locked="0"/>
    </xf>
    <xf numFmtId="43" fontId="9" fillId="0" borderId="8" xfId="1" applyFont="1" applyBorder="1"/>
    <xf numFmtId="43" fontId="5" fillId="2" borderId="8" xfId="1" applyFont="1" applyFill="1" applyBorder="1" applyProtection="1">
      <protection locked="0"/>
    </xf>
    <xf numFmtId="43" fontId="8" fillId="0" borderId="0" xfId="1" applyFont="1" applyFill="1" applyProtection="1">
      <protection locked="0"/>
    </xf>
    <xf numFmtId="43" fontId="5" fillId="0" borderId="0" xfId="1" applyFont="1" applyFill="1" applyProtection="1">
      <protection locked="0"/>
    </xf>
    <xf numFmtId="49" fontId="7" fillId="9" borderId="0" xfId="3" applyNumberFormat="1" applyFont="1" applyFill="1"/>
    <xf numFmtId="43" fontId="12" fillId="0" borderId="0" xfId="1" applyFont="1" applyAlignment="1">
      <alignment vertical="top"/>
    </xf>
    <xf numFmtId="0" fontId="12" fillId="0" borderId="0" xfId="0" applyFont="1" applyAlignment="1">
      <alignment vertical="top"/>
    </xf>
    <xf numFmtId="49" fontId="13" fillId="0" borderId="1" xfId="4" applyNumberFormat="1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/>
    </xf>
    <xf numFmtId="43" fontId="13" fillId="0" borderId="1" xfId="1" applyFont="1" applyBorder="1" applyAlignment="1">
      <alignment horizontal="center" vertical="top"/>
    </xf>
    <xf numFmtId="43" fontId="13" fillId="0" borderId="1" xfId="1" applyFont="1" applyBorder="1" applyAlignment="1">
      <alignment horizontal="center" vertical="top" wrapText="1"/>
    </xf>
    <xf numFmtId="43" fontId="13" fillId="0" borderId="0" xfId="1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43" fontId="14" fillId="0" borderId="0" xfId="1" applyFont="1" applyAlignment="1">
      <alignment vertical="top"/>
    </xf>
    <xf numFmtId="0" fontId="14" fillId="0" borderId="0" xfId="0" applyFont="1" applyAlignment="1">
      <alignment vertical="top"/>
    </xf>
    <xf numFmtId="0" fontId="14" fillId="0" borderId="0" xfId="0" applyFont="1"/>
    <xf numFmtId="43" fontId="14" fillId="0" borderId="0" xfId="1" applyFont="1"/>
    <xf numFmtId="0" fontId="14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center" vertical="top"/>
    </xf>
    <xf numFmtId="43" fontId="13" fillId="0" borderId="10" xfId="1" applyFont="1" applyBorder="1" applyAlignment="1">
      <alignment vertical="top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top"/>
    </xf>
    <xf numFmtId="43" fontId="14" fillId="0" borderId="1" xfId="1" applyFont="1" applyBorder="1" applyAlignment="1">
      <alignment vertical="top"/>
    </xf>
    <xf numFmtId="0" fontId="14" fillId="0" borderId="1" xfId="0" applyFont="1" applyBorder="1" applyAlignment="1">
      <alignment horizontal="center" vertical="top"/>
    </xf>
    <xf numFmtId="43" fontId="14" fillId="0" borderId="0" xfId="0" applyNumberFormat="1" applyFont="1"/>
    <xf numFmtId="49" fontId="13" fillId="0" borderId="1" xfId="5" applyNumberFormat="1" applyFont="1" applyBorder="1" applyAlignment="1">
      <alignment horizontal="center" vertical="top" wrapText="1"/>
    </xf>
    <xf numFmtId="49" fontId="14" fillId="0" borderId="1" xfId="5" applyNumberFormat="1" applyFont="1" applyBorder="1" applyAlignment="1">
      <alignment horizontal="center" vertical="top" wrapText="1"/>
    </xf>
    <xf numFmtId="49" fontId="14" fillId="0" borderId="1" xfId="5" applyNumberFormat="1" applyFont="1" applyBorder="1" applyAlignment="1">
      <alignment vertical="top" wrapText="1"/>
    </xf>
    <xf numFmtId="43" fontId="14" fillId="0" borderId="1" xfId="1" applyFont="1" applyBorder="1" applyAlignment="1">
      <alignment vertical="top"/>
    </xf>
    <xf numFmtId="49" fontId="14" fillId="0" borderId="1" xfId="5" applyNumberFormat="1" applyFont="1" applyBorder="1" applyAlignment="1">
      <alignment vertical="top" shrinkToFit="1"/>
    </xf>
    <xf numFmtId="0" fontId="2" fillId="0" borderId="0" xfId="2" applyFont="1" applyAlignment="1"/>
    <xf numFmtId="0" fontId="2" fillId="0" borderId="9" xfId="2" applyFont="1" applyBorder="1" applyAlignment="1"/>
    <xf numFmtId="43" fontId="14" fillId="0" borderId="1" xfId="1" applyFont="1" applyBorder="1" applyAlignment="1">
      <alignment vertical="top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9" xfId="0" applyFont="1" applyBorder="1" applyAlignment="1">
      <alignment vertical="top"/>
    </xf>
    <xf numFmtId="0" fontId="13" fillId="0" borderId="1" xfId="0" applyFont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3" fillId="0" borderId="9" xfId="0" applyNumberFormat="1" applyFont="1" applyBorder="1" applyAlignment="1">
      <alignment horizontal="center" vertical="top"/>
    </xf>
    <xf numFmtId="43" fontId="5" fillId="0" borderId="3" xfId="1" applyFont="1" applyBorder="1" applyAlignment="1" applyProtection="1">
      <alignment horizontal="center" vertical="center"/>
      <protection locked="0"/>
    </xf>
    <xf numFmtId="43" fontId="5" fillId="0" borderId="4" xfId="1" applyFont="1" applyBorder="1" applyAlignment="1" applyProtection="1">
      <alignment horizontal="center" vertical="center"/>
      <protection locked="0"/>
    </xf>
    <xf numFmtId="43" fontId="5" fillId="0" borderId="5" xfId="1" applyFont="1" applyBorder="1" applyAlignment="1" applyProtection="1">
      <alignment horizontal="center" vertical="center"/>
      <protection locked="0"/>
    </xf>
    <xf numFmtId="43" fontId="5" fillId="0" borderId="2" xfId="1" applyFont="1" applyBorder="1" applyAlignment="1" applyProtection="1">
      <alignment horizontal="center" vertical="center" wrapText="1"/>
      <protection locked="0"/>
    </xf>
    <xf numFmtId="43" fontId="5" fillId="0" borderId="6" xfId="1" applyFont="1" applyBorder="1" applyAlignment="1" applyProtection="1">
      <alignment horizontal="center" vertical="center" wrapText="1"/>
      <protection locked="0"/>
    </xf>
    <xf numFmtId="49" fontId="7" fillId="0" borderId="2" xfId="3" applyNumberFormat="1" applyFont="1" applyBorder="1" applyAlignment="1">
      <alignment horizontal="center" vertical="center" wrapText="1"/>
    </xf>
    <xf numFmtId="49" fontId="7" fillId="0" borderId="6" xfId="3" applyNumberFormat="1" applyFont="1" applyBorder="1" applyAlignment="1">
      <alignment horizontal="center" vertical="center" wrapText="1"/>
    </xf>
    <xf numFmtId="43" fontId="7" fillId="0" borderId="2" xfId="1" applyFont="1" applyBorder="1" applyAlignment="1" applyProtection="1">
      <alignment horizontal="center" vertical="center" wrapText="1"/>
      <protection locked="0"/>
    </xf>
    <xf numFmtId="43" fontId="7" fillId="0" borderId="6" xfId="1" applyFont="1" applyBorder="1" applyAlignment="1" applyProtection="1">
      <alignment horizontal="center" vertical="center" wrapText="1"/>
      <protection locked="0"/>
    </xf>
    <xf numFmtId="49" fontId="7" fillId="8" borderId="2" xfId="3" applyNumberFormat="1" applyFont="1" applyFill="1" applyBorder="1" applyAlignment="1">
      <alignment horizontal="center" vertical="center" wrapText="1"/>
    </xf>
    <xf numFmtId="49" fontId="7" fillId="8" borderId="6" xfId="3" applyNumberFormat="1" applyFont="1" applyFill="1" applyBorder="1" applyAlignment="1">
      <alignment horizontal="center" vertical="center" wrapText="1"/>
    </xf>
    <xf numFmtId="43" fontId="7" fillId="8" borderId="2" xfId="1" applyFont="1" applyFill="1" applyBorder="1" applyAlignment="1" applyProtection="1">
      <alignment horizontal="center" vertical="center" wrapText="1"/>
      <protection locked="0"/>
    </xf>
    <xf numFmtId="43" fontId="7" fillId="8" borderId="6" xfId="1" applyFont="1" applyFill="1" applyBorder="1" applyAlignment="1" applyProtection="1">
      <alignment horizontal="center" vertical="center" wrapText="1"/>
      <protection locked="0"/>
    </xf>
    <xf numFmtId="43" fontId="5" fillId="8" borderId="3" xfId="1" applyFont="1" applyFill="1" applyBorder="1" applyAlignment="1" applyProtection="1">
      <alignment horizontal="center" vertical="center"/>
      <protection locked="0"/>
    </xf>
    <xf numFmtId="43" fontId="5" fillId="8" borderId="4" xfId="1" applyFont="1" applyFill="1" applyBorder="1" applyAlignment="1" applyProtection="1">
      <alignment horizontal="center" vertical="center"/>
      <protection locked="0"/>
    </xf>
    <xf numFmtId="43" fontId="5" fillId="8" borderId="5" xfId="1" applyFont="1" applyFill="1" applyBorder="1" applyAlignment="1" applyProtection="1">
      <alignment horizontal="center" vertical="center"/>
      <protection locked="0"/>
    </xf>
    <xf numFmtId="43" fontId="5" fillId="8" borderId="2" xfId="1" applyFont="1" applyFill="1" applyBorder="1" applyAlignment="1" applyProtection="1">
      <alignment horizontal="center" vertical="center" wrapText="1"/>
      <protection locked="0"/>
    </xf>
    <xf numFmtId="43" fontId="5" fillId="8" borderId="6" xfId="1" applyFont="1" applyFill="1" applyBorder="1" applyAlignment="1" applyProtection="1">
      <alignment horizontal="center" vertical="center" wrapText="1"/>
      <protection locked="0"/>
    </xf>
  </cellXfs>
  <cellStyles count="6">
    <cellStyle name="Normal 11" xfId="2"/>
    <cellStyle name="เครื่องหมายจุลภาค" xfId="1" builtinId="3"/>
    <cellStyle name="จุลภาค 2" xfId="4"/>
    <cellStyle name="ปกติ" xfId="0" builtinId="0"/>
    <cellStyle name="ปกติ 10 2" xfId="5"/>
    <cellStyle name="ปกติ_แผนการเบิกจ่าย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626;&#3656;&#3623;&#3609;&#3610;&#3640;&#3588;&#3588;&#3621;\&#3613;&#3638;&#3585;&#3629;&#3610;&#3619;&#3617;54\&#3649;&#3610;&#3610;&#3585;10-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4.29\budget_01\&#3613;&#3638;&#3585;&#3629;&#3610;&#3619;&#3617;54\&#3649;&#3610;&#3610;&#3585;10-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4.29\budget_01\Ying\&#3591;&#3610;&#3611;&#3619;&#3632;&#3617;&#3634;&#3603;%20&#3611;&#3637;%202563\&#3611;&#3619;&#3633;&#3610;&#3621;&#3604;%20&#3588;&#3619;&#3640;&#3616;&#3633;&#3603;&#3601;&#3660;&#3611;&#3637;%2062%20OK\&#3585;.%20&#3629;&#3634;&#3627;&#3634;&#3619;&#3626;&#3633;&#3605;&#3623;&#366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85;&#3621;&#3640;&#3656;&#3617;&#3648;&#3591;&#3636;&#3609;&#3607;&#3640;&#3609;\&#3648;&#3591;&#3636;&#3609;&#3607;&#3640;&#3609;&#3623;&#3636;&#3592;&#3633;&#3618;\&#3648;&#3591;&#3636;&#3609;&#3607;&#3640;&#3609;&#3623;&#3636;&#3592;&#3633;&#3618;&#3611;&#3637;%2064\&#3649;&#3612;&#3609;64%20&#3649;&#3618;&#3585;&#3648;&#3593;&#3614;&#3634;&#3632;&#3627;&#3609;&#3656;&#3623;&#3618;&#3607;&#3637;&#3656;&#3617;&#3637;\&#3616;&#3634;&#3614;&#3619;&#3623;&#3617;%20&#3611;&#3637;%202564%20&#3607;&#3637;&#3656;&#3652;&#3604;&#3657;&#3619;&#3633;&#3610;&#3585;&#3634;&#3619;&#3592;&#3633;&#3604;&#3626;&#3619;&#361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Main Sum (Hotel &amp; Residences)"/>
      <sheetName val="Cost Data"/>
      <sheetName val="Material"/>
      <sheetName val="2_3_1 อาคาร"/>
      <sheetName val="EXF"/>
      <sheetName val="Progress-All"/>
      <sheetName val="C(1)"/>
      <sheetName val="D&amp;E(1)"/>
      <sheetName val="สรุปราคา (EMC)"/>
      <sheetName val="cov-estimate"/>
      <sheetName val="Cost_Categories"/>
      <sheetName val="AutoOpen_Stub_Data"/>
      <sheetName val="Intl_Data_Table"/>
      <sheetName val="HVAC"/>
      <sheetName val="Purchase_Order"/>
      <sheetName val="Customize_Your_Purchase_Order"/>
      <sheetName val="SH-D"/>
      <sheetName val="basic rate"/>
      <sheetName val="ค่าวัสดุ"/>
      <sheetName val="Main_Sum_(Hotel_&amp;_Residences)"/>
      <sheetName val="Cost_Data"/>
      <sheetName val="2_3_1_อาคาร"/>
      <sheetName val="สรุปราคา_(EMC)"/>
      <sheetName val="INVOICEprototype1"/>
      <sheetName val="List"/>
      <sheetName val="SH-G"/>
      <sheetName val="SH-C"/>
      <sheetName val="Mat"/>
      <sheetName val="PRICE LIST"/>
      <sheetName val="BOX Cryostat Details"/>
      <sheetName val="Driver Linac Layout"/>
      <sheetName val="Inputs"/>
      <sheetName val="Magnet Details"/>
      <sheetName val="MASTER"/>
      <sheetName val="Assumption"/>
      <sheetName val="AutoOpen_Stub_Data3"/>
      <sheetName val="Intl_Data_Table3"/>
      <sheetName val="Purchase_Order3"/>
      <sheetName val="Customize_Your_Purchase_Order3"/>
      <sheetName val="Main_Sum_(Hotel_&amp;_Residences)3"/>
      <sheetName val="Cost_Data3"/>
      <sheetName val="2_3_1_อาคาร3"/>
      <sheetName val="สรุปราคา_(EMC)3"/>
      <sheetName val="basic_rate2"/>
      <sheetName val="PRICE_LIST2"/>
      <sheetName val="BOX_Cryostat_Details2"/>
      <sheetName val="Driver_Linac_Layout2"/>
      <sheetName val="Magnet_Details2"/>
      <sheetName val="AutoOpen_Stub_Data1"/>
      <sheetName val="Intl_Data_Table1"/>
      <sheetName val="Purchase_Order1"/>
      <sheetName val="Customize_Your_Purchase_Order1"/>
      <sheetName val="Main_Sum_(Hotel_&amp;_Residences)1"/>
      <sheetName val="Cost_Data1"/>
      <sheetName val="2_3_1_อาคาร1"/>
      <sheetName val="สรุปราคา_(EMC)1"/>
      <sheetName val="basic_rate"/>
      <sheetName val="PRICE_LIST"/>
      <sheetName val="BOX_Cryostat_Details"/>
      <sheetName val="Driver_Linac_Layout"/>
      <sheetName val="Magnet_Details"/>
      <sheetName val="AutoOpen_Stub_Data2"/>
      <sheetName val="Intl_Data_Table2"/>
      <sheetName val="Purchase_Order2"/>
      <sheetName val="Customize_Your_Purchase_Order2"/>
      <sheetName val="Main_Sum_(Hotel_&amp;_Residences)2"/>
      <sheetName val="Cost_Data2"/>
      <sheetName val="2_3_1_อาคาร2"/>
      <sheetName val="สรุปราคา_(EMC)2"/>
      <sheetName val="basic_rate1"/>
      <sheetName val="PRICE_LIST1"/>
      <sheetName val="BOX_Cryostat_Details1"/>
      <sheetName val="Driver_Linac_Layout1"/>
      <sheetName val="Magnet_Detail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ก.10"/>
      <sheetName val="แบบก.11"/>
      <sheetName val="แบบก.12"/>
      <sheetName val="ต่อหน่วย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ก.10"/>
      <sheetName val="แบบก.11"/>
      <sheetName val="แบบก.12"/>
      <sheetName val="ต่อหน่วย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ลายหลาก"/>
      <sheetName val="วิจัย"/>
      <sheetName val="Seedhub"/>
      <sheetName val="อาหารสัตว์"/>
      <sheetName val="ที่อยู่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กสส. ภาพรวม64"/>
      <sheetName val="สสช. ภาพรวม64"/>
      <sheetName val="สทป. ภาพรวม64"/>
      <sheetName val="สพพ. ภาพรวม64"/>
      <sheetName val="สอส. ภาพรวม64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U24"/>
  <sheetViews>
    <sheetView zoomScale="80" zoomScaleNormal="80" zoomScaleSheetLayoutView="70" workbookViewId="0">
      <pane xSplit="1" ySplit="4" topLeftCell="B5" activePane="bottomRight" state="frozen"/>
      <selection pane="topRight" activeCell="C1" sqref="C1"/>
      <selection pane="bottomLeft" activeCell="A9" sqref="A9"/>
      <selection pane="bottomRight" activeCell="B5" sqref="B5"/>
    </sheetView>
  </sheetViews>
  <sheetFormatPr defaultColWidth="5.25" defaultRowHeight="24" x14ac:dyDescent="0.55000000000000004"/>
  <cols>
    <col min="1" max="1" width="28.375" style="7" bestFit="1" customWidth="1"/>
    <col min="2" max="6" width="20.375" style="7" customWidth="1"/>
    <col min="7" max="7" width="16.75" style="7" customWidth="1"/>
    <col min="8" max="158" width="9.125" style="7" customWidth="1"/>
    <col min="159" max="159" width="5.625" style="7" bestFit="1" customWidth="1"/>
    <col min="160" max="160" width="50.75" style="7" customWidth="1"/>
    <col min="161" max="164" width="9.125" style="7" customWidth="1"/>
    <col min="165" max="166" width="12.75" style="7" bestFit="1" customWidth="1"/>
    <col min="167" max="167" width="11.625" style="7" bestFit="1" customWidth="1"/>
    <col min="168" max="168" width="8.125" style="7" bestFit="1" customWidth="1"/>
    <col min="169" max="170" width="9.875" style="7" bestFit="1" customWidth="1"/>
    <col min="171" max="171" width="9.625" style="7" bestFit="1" customWidth="1"/>
    <col min="172" max="172" width="8.125" style="7" bestFit="1" customWidth="1"/>
    <col min="173" max="174" width="9" style="7" bestFit="1" customWidth="1"/>
    <col min="175" max="175" width="9.625" style="7" bestFit="1" customWidth="1"/>
    <col min="176" max="176" width="8.125" style="7" bestFit="1" customWidth="1"/>
    <col min="177" max="178" width="9" style="7" bestFit="1" customWidth="1"/>
    <col min="179" max="179" width="9.625" style="7" bestFit="1" customWidth="1"/>
    <col min="180" max="180" width="8.125" style="7" bestFit="1" customWidth="1"/>
    <col min="181" max="182" width="14" style="7" bestFit="1" customWidth="1"/>
    <col min="183" max="183" width="12.75" style="7" bestFit="1" customWidth="1"/>
    <col min="184" max="184" width="8.625" style="7" bestFit="1" customWidth="1"/>
    <col min="185" max="186" width="14" style="7" bestFit="1" customWidth="1"/>
    <col min="187" max="187" width="12.75" style="7" bestFit="1" customWidth="1"/>
    <col min="188" max="188" width="8.625" style="7" bestFit="1" customWidth="1"/>
    <col min="189" max="190" width="9" style="7" bestFit="1" customWidth="1"/>
    <col min="191" max="191" width="9.625" style="7" bestFit="1" customWidth="1"/>
    <col min="192" max="192" width="8.125" style="7" bestFit="1" customWidth="1"/>
    <col min="193" max="194" width="9" style="7" bestFit="1" customWidth="1"/>
    <col min="195" max="195" width="9.625" style="7" bestFit="1" customWidth="1"/>
    <col min="196" max="196" width="8.125" style="7" bestFit="1" customWidth="1"/>
    <col min="197" max="198" width="9" style="7" bestFit="1" customWidth="1"/>
    <col min="199" max="199" width="9.625" style="7" bestFit="1" customWidth="1"/>
    <col min="200" max="200" width="8.125" style="7" bestFit="1" customWidth="1"/>
    <col min="201" max="204" width="9.125" style="7" customWidth="1"/>
    <col min="205" max="206" width="9" style="7" bestFit="1" customWidth="1"/>
    <col min="207" max="207" width="9.625" style="7" bestFit="1" customWidth="1"/>
    <col min="208" max="208" width="8.125" style="7" bestFit="1" customWidth="1"/>
    <col min="209" max="209" width="9.875" style="7" bestFit="1" customWidth="1"/>
    <col min="210" max="211" width="11.625" style="7" bestFit="1" customWidth="1"/>
    <col min="212" max="212" width="10.125" style="7" bestFit="1" customWidth="1"/>
    <col min="213" max="230" width="9.125" style="7" customWidth="1"/>
    <col min="231" max="231" width="5.25" style="7" bestFit="1" customWidth="1"/>
    <col min="232" max="232" width="7.375" style="7" bestFit="1" customWidth="1"/>
    <col min="233" max="251" width="5.25" style="7"/>
    <col min="252" max="252" width="5.625" style="7" bestFit="1" customWidth="1"/>
    <col min="253" max="253" width="54.125" style="7" customWidth="1"/>
    <col min="254" max="258" width="20.375" style="7" customWidth="1"/>
    <col min="259" max="259" width="16.75" style="7" customWidth="1"/>
    <col min="260" max="414" width="9.125" style="7" customWidth="1"/>
    <col min="415" max="415" width="5.625" style="7" bestFit="1" customWidth="1"/>
    <col min="416" max="416" width="50.75" style="7" customWidth="1"/>
    <col min="417" max="420" width="9.125" style="7" customWidth="1"/>
    <col min="421" max="422" width="12.75" style="7" bestFit="1" customWidth="1"/>
    <col min="423" max="423" width="11.625" style="7" bestFit="1" customWidth="1"/>
    <col min="424" max="424" width="8.125" style="7" bestFit="1" customWidth="1"/>
    <col min="425" max="426" width="9.875" style="7" bestFit="1" customWidth="1"/>
    <col min="427" max="427" width="9.625" style="7" bestFit="1" customWidth="1"/>
    <col min="428" max="428" width="8.125" style="7" bestFit="1" customWidth="1"/>
    <col min="429" max="430" width="9" style="7" bestFit="1" customWidth="1"/>
    <col min="431" max="431" width="9.625" style="7" bestFit="1" customWidth="1"/>
    <col min="432" max="432" width="8.125" style="7" bestFit="1" customWidth="1"/>
    <col min="433" max="434" width="9" style="7" bestFit="1" customWidth="1"/>
    <col min="435" max="435" width="9.625" style="7" bestFit="1" customWidth="1"/>
    <col min="436" max="436" width="8.125" style="7" bestFit="1" customWidth="1"/>
    <col min="437" max="438" width="14" style="7" bestFit="1" customWidth="1"/>
    <col min="439" max="439" width="12.75" style="7" bestFit="1" customWidth="1"/>
    <col min="440" max="440" width="8.625" style="7" bestFit="1" customWidth="1"/>
    <col min="441" max="442" width="14" style="7" bestFit="1" customWidth="1"/>
    <col min="443" max="443" width="12.75" style="7" bestFit="1" customWidth="1"/>
    <col min="444" max="444" width="8.625" style="7" bestFit="1" customWidth="1"/>
    <col min="445" max="446" width="9" style="7" bestFit="1" customWidth="1"/>
    <col min="447" max="447" width="9.625" style="7" bestFit="1" customWidth="1"/>
    <col min="448" max="448" width="8.125" style="7" bestFit="1" customWidth="1"/>
    <col min="449" max="450" width="9" style="7" bestFit="1" customWidth="1"/>
    <col min="451" max="451" width="9.625" style="7" bestFit="1" customWidth="1"/>
    <col min="452" max="452" width="8.125" style="7" bestFit="1" customWidth="1"/>
    <col min="453" max="454" width="9" style="7" bestFit="1" customWidth="1"/>
    <col min="455" max="455" width="9.625" style="7" bestFit="1" customWidth="1"/>
    <col min="456" max="456" width="8.125" style="7" bestFit="1" customWidth="1"/>
    <col min="457" max="460" width="9.125" style="7" customWidth="1"/>
    <col min="461" max="462" width="9" style="7" bestFit="1" customWidth="1"/>
    <col min="463" max="463" width="9.625" style="7" bestFit="1" customWidth="1"/>
    <col min="464" max="464" width="8.125" style="7" bestFit="1" customWidth="1"/>
    <col min="465" max="465" width="9.875" style="7" bestFit="1" customWidth="1"/>
    <col min="466" max="467" width="11.625" style="7" bestFit="1" customWidth="1"/>
    <col min="468" max="468" width="10.125" style="7" bestFit="1" customWidth="1"/>
    <col min="469" max="486" width="9.125" style="7" customWidth="1"/>
    <col min="487" max="487" width="5.25" style="7" bestFit="1"/>
    <col min="488" max="488" width="7.375" style="7" bestFit="1" customWidth="1"/>
    <col min="489" max="507" width="5.25" style="7"/>
    <col min="508" max="508" width="5.625" style="7" bestFit="1" customWidth="1"/>
    <col min="509" max="509" width="54.125" style="7" customWidth="1"/>
    <col min="510" max="514" width="20.375" style="7" customWidth="1"/>
    <col min="515" max="515" width="16.75" style="7" customWidth="1"/>
    <col min="516" max="670" width="9.125" style="7" customWidth="1"/>
    <col min="671" max="671" width="5.625" style="7" bestFit="1" customWidth="1"/>
    <col min="672" max="672" width="50.75" style="7" customWidth="1"/>
    <col min="673" max="676" width="9.125" style="7" customWidth="1"/>
    <col min="677" max="678" width="12.75" style="7" bestFit="1" customWidth="1"/>
    <col min="679" max="679" width="11.625" style="7" bestFit="1" customWidth="1"/>
    <col min="680" max="680" width="8.125" style="7" bestFit="1" customWidth="1"/>
    <col min="681" max="682" width="9.875" style="7" bestFit="1" customWidth="1"/>
    <col min="683" max="683" width="9.625" style="7" bestFit="1" customWidth="1"/>
    <col min="684" max="684" width="8.125" style="7" bestFit="1" customWidth="1"/>
    <col min="685" max="686" width="9" style="7" bestFit="1" customWidth="1"/>
    <col min="687" max="687" width="9.625" style="7" bestFit="1" customWidth="1"/>
    <col min="688" max="688" width="8.125" style="7" bestFit="1" customWidth="1"/>
    <col min="689" max="690" width="9" style="7" bestFit="1" customWidth="1"/>
    <col min="691" max="691" width="9.625" style="7" bestFit="1" customWidth="1"/>
    <col min="692" max="692" width="8.125" style="7" bestFit="1" customWidth="1"/>
    <col min="693" max="694" width="14" style="7" bestFit="1" customWidth="1"/>
    <col min="695" max="695" width="12.75" style="7" bestFit="1" customWidth="1"/>
    <col min="696" max="696" width="8.625" style="7" bestFit="1" customWidth="1"/>
    <col min="697" max="698" width="14" style="7" bestFit="1" customWidth="1"/>
    <col min="699" max="699" width="12.75" style="7" bestFit="1" customWidth="1"/>
    <col min="700" max="700" width="8.625" style="7" bestFit="1" customWidth="1"/>
    <col min="701" max="702" width="9" style="7" bestFit="1" customWidth="1"/>
    <col min="703" max="703" width="9.625" style="7" bestFit="1" customWidth="1"/>
    <col min="704" max="704" width="8.125" style="7" bestFit="1" customWidth="1"/>
    <col min="705" max="706" width="9" style="7" bestFit="1" customWidth="1"/>
    <col min="707" max="707" width="9.625" style="7" bestFit="1" customWidth="1"/>
    <col min="708" max="708" width="8.125" style="7" bestFit="1" customWidth="1"/>
    <col min="709" max="710" width="9" style="7" bestFit="1" customWidth="1"/>
    <col min="711" max="711" width="9.625" style="7" bestFit="1" customWidth="1"/>
    <col min="712" max="712" width="8.125" style="7" bestFit="1" customWidth="1"/>
    <col min="713" max="716" width="9.125" style="7" customWidth="1"/>
    <col min="717" max="718" width="9" style="7" bestFit="1" customWidth="1"/>
    <col min="719" max="719" width="9.625" style="7" bestFit="1" customWidth="1"/>
    <col min="720" max="720" width="8.125" style="7" bestFit="1" customWidth="1"/>
    <col min="721" max="721" width="9.875" style="7" bestFit="1" customWidth="1"/>
    <col min="722" max="723" width="11.625" style="7" bestFit="1" customWidth="1"/>
    <col min="724" max="724" width="10.125" style="7" bestFit="1" customWidth="1"/>
    <col min="725" max="742" width="9.125" style="7" customWidth="1"/>
    <col min="743" max="743" width="5.25" style="7" bestFit="1"/>
    <col min="744" max="744" width="7.375" style="7" bestFit="1" customWidth="1"/>
    <col min="745" max="763" width="5.25" style="7"/>
    <col min="764" max="764" width="5.625" style="7" bestFit="1" customWidth="1"/>
    <col min="765" max="765" width="54.125" style="7" customWidth="1"/>
    <col min="766" max="770" width="20.375" style="7" customWidth="1"/>
    <col min="771" max="771" width="16.75" style="7" customWidth="1"/>
    <col min="772" max="926" width="9.125" style="7" customWidth="1"/>
    <col min="927" max="927" width="5.625" style="7" bestFit="1" customWidth="1"/>
    <col min="928" max="928" width="50.75" style="7" customWidth="1"/>
    <col min="929" max="932" width="9.125" style="7" customWidth="1"/>
    <col min="933" max="934" width="12.75" style="7" bestFit="1" customWidth="1"/>
    <col min="935" max="935" width="11.625" style="7" bestFit="1" customWidth="1"/>
    <col min="936" max="936" width="8.125" style="7" bestFit="1" customWidth="1"/>
    <col min="937" max="938" width="9.875" style="7" bestFit="1" customWidth="1"/>
    <col min="939" max="939" width="9.625" style="7" bestFit="1" customWidth="1"/>
    <col min="940" max="940" width="8.125" style="7" bestFit="1" customWidth="1"/>
    <col min="941" max="942" width="9" style="7" bestFit="1" customWidth="1"/>
    <col min="943" max="943" width="9.625" style="7" bestFit="1" customWidth="1"/>
    <col min="944" max="944" width="8.125" style="7" bestFit="1" customWidth="1"/>
    <col min="945" max="946" width="9" style="7" bestFit="1" customWidth="1"/>
    <col min="947" max="947" width="9.625" style="7" bestFit="1" customWidth="1"/>
    <col min="948" max="948" width="8.125" style="7" bestFit="1" customWidth="1"/>
    <col min="949" max="950" width="14" style="7" bestFit="1" customWidth="1"/>
    <col min="951" max="951" width="12.75" style="7" bestFit="1" customWidth="1"/>
    <col min="952" max="952" width="8.625" style="7" bestFit="1" customWidth="1"/>
    <col min="953" max="954" width="14" style="7" bestFit="1" customWidth="1"/>
    <col min="955" max="955" width="12.75" style="7" bestFit="1" customWidth="1"/>
    <col min="956" max="956" width="8.625" style="7" bestFit="1" customWidth="1"/>
    <col min="957" max="958" width="9" style="7" bestFit="1" customWidth="1"/>
    <col min="959" max="959" width="9.625" style="7" bestFit="1" customWidth="1"/>
    <col min="960" max="960" width="8.125" style="7" bestFit="1" customWidth="1"/>
    <col min="961" max="962" width="9" style="7" bestFit="1" customWidth="1"/>
    <col min="963" max="963" width="9.625" style="7" bestFit="1" customWidth="1"/>
    <col min="964" max="964" width="8.125" style="7" bestFit="1" customWidth="1"/>
    <col min="965" max="966" width="9" style="7" bestFit="1" customWidth="1"/>
    <col min="967" max="967" width="9.625" style="7" bestFit="1" customWidth="1"/>
    <col min="968" max="968" width="8.125" style="7" bestFit="1" customWidth="1"/>
    <col min="969" max="972" width="9.125" style="7" customWidth="1"/>
    <col min="973" max="974" width="9" style="7" bestFit="1" customWidth="1"/>
    <col min="975" max="975" width="9.625" style="7" bestFit="1" customWidth="1"/>
    <col min="976" max="976" width="8.125" style="7" bestFit="1" customWidth="1"/>
    <col min="977" max="977" width="9.875" style="7" bestFit="1" customWidth="1"/>
    <col min="978" max="979" width="11.625" style="7" bestFit="1" customWidth="1"/>
    <col min="980" max="980" width="10.125" style="7" bestFit="1" customWidth="1"/>
    <col min="981" max="998" width="9.125" style="7" customWidth="1"/>
    <col min="999" max="999" width="5.25" style="7" bestFit="1"/>
    <col min="1000" max="1000" width="7.375" style="7" bestFit="1" customWidth="1"/>
    <col min="1001" max="1019" width="5.25" style="7"/>
    <col min="1020" max="1020" width="5.625" style="7" bestFit="1" customWidth="1"/>
    <col min="1021" max="1021" width="54.125" style="7" customWidth="1"/>
    <col min="1022" max="1026" width="20.375" style="7" customWidth="1"/>
    <col min="1027" max="1027" width="16.75" style="7" customWidth="1"/>
    <col min="1028" max="1182" width="9.125" style="7" customWidth="1"/>
    <col min="1183" max="1183" width="5.625" style="7" bestFit="1" customWidth="1"/>
    <col min="1184" max="1184" width="50.75" style="7" customWidth="1"/>
    <col min="1185" max="1188" width="9.125" style="7" customWidth="1"/>
    <col min="1189" max="1190" width="12.75" style="7" bestFit="1" customWidth="1"/>
    <col min="1191" max="1191" width="11.625" style="7" bestFit="1" customWidth="1"/>
    <col min="1192" max="1192" width="8.125" style="7" bestFit="1" customWidth="1"/>
    <col min="1193" max="1194" width="9.875" style="7" bestFit="1" customWidth="1"/>
    <col min="1195" max="1195" width="9.625" style="7" bestFit="1" customWidth="1"/>
    <col min="1196" max="1196" width="8.125" style="7" bestFit="1" customWidth="1"/>
    <col min="1197" max="1198" width="9" style="7" bestFit="1" customWidth="1"/>
    <col min="1199" max="1199" width="9.625" style="7" bestFit="1" customWidth="1"/>
    <col min="1200" max="1200" width="8.125" style="7" bestFit="1" customWidth="1"/>
    <col min="1201" max="1202" width="9" style="7" bestFit="1" customWidth="1"/>
    <col min="1203" max="1203" width="9.625" style="7" bestFit="1" customWidth="1"/>
    <col min="1204" max="1204" width="8.125" style="7" bestFit="1" customWidth="1"/>
    <col min="1205" max="1206" width="14" style="7" bestFit="1" customWidth="1"/>
    <col min="1207" max="1207" width="12.75" style="7" bestFit="1" customWidth="1"/>
    <col min="1208" max="1208" width="8.625" style="7" bestFit="1" customWidth="1"/>
    <col min="1209" max="1210" width="14" style="7" bestFit="1" customWidth="1"/>
    <col min="1211" max="1211" width="12.75" style="7" bestFit="1" customWidth="1"/>
    <col min="1212" max="1212" width="8.625" style="7" bestFit="1" customWidth="1"/>
    <col min="1213" max="1214" width="9" style="7" bestFit="1" customWidth="1"/>
    <col min="1215" max="1215" width="9.625" style="7" bestFit="1" customWidth="1"/>
    <col min="1216" max="1216" width="8.125" style="7" bestFit="1" customWidth="1"/>
    <col min="1217" max="1218" width="9" style="7" bestFit="1" customWidth="1"/>
    <col min="1219" max="1219" width="9.625" style="7" bestFit="1" customWidth="1"/>
    <col min="1220" max="1220" width="8.125" style="7" bestFit="1" customWidth="1"/>
    <col min="1221" max="1222" width="9" style="7" bestFit="1" customWidth="1"/>
    <col min="1223" max="1223" width="9.625" style="7" bestFit="1" customWidth="1"/>
    <col min="1224" max="1224" width="8.125" style="7" bestFit="1" customWidth="1"/>
    <col min="1225" max="1228" width="9.125" style="7" customWidth="1"/>
    <col min="1229" max="1230" width="9" style="7" bestFit="1" customWidth="1"/>
    <col min="1231" max="1231" width="9.625" style="7" bestFit="1" customWidth="1"/>
    <col min="1232" max="1232" width="8.125" style="7" bestFit="1" customWidth="1"/>
    <col min="1233" max="1233" width="9.875" style="7" bestFit="1" customWidth="1"/>
    <col min="1234" max="1235" width="11.625" style="7" bestFit="1" customWidth="1"/>
    <col min="1236" max="1236" width="10.125" style="7" bestFit="1" customWidth="1"/>
    <col min="1237" max="1254" width="9.125" style="7" customWidth="1"/>
    <col min="1255" max="1255" width="5.25" style="7" bestFit="1"/>
    <col min="1256" max="1256" width="7.375" style="7" bestFit="1" customWidth="1"/>
    <col min="1257" max="1275" width="5.25" style="7"/>
    <col min="1276" max="1276" width="5.625" style="7" bestFit="1" customWidth="1"/>
    <col min="1277" max="1277" width="54.125" style="7" customWidth="1"/>
    <col min="1278" max="1282" width="20.375" style="7" customWidth="1"/>
    <col min="1283" max="1283" width="16.75" style="7" customWidth="1"/>
    <col min="1284" max="1438" width="9.125" style="7" customWidth="1"/>
    <col min="1439" max="1439" width="5.625" style="7" bestFit="1" customWidth="1"/>
    <col min="1440" max="1440" width="50.75" style="7" customWidth="1"/>
    <col min="1441" max="1444" width="9.125" style="7" customWidth="1"/>
    <col min="1445" max="1446" width="12.75" style="7" bestFit="1" customWidth="1"/>
    <col min="1447" max="1447" width="11.625" style="7" bestFit="1" customWidth="1"/>
    <col min="1448" max="1448" width="8.125" style="7" bestFit="1" customWidth="1"/>
    <col min="1449" max="1450" width="9.875" style="7" bestFit="1" customWidth="1"/>
    <col min="1451" max="1451" width="9.625" style="7" bestFit="1" customWidth="1"/>
    <col min="1452" max="1452" width="8.125" style="7" bestFit="1" customWidth="1"/>
    <col min="1453" max="1454" width="9" style="7" bestFit="1" customWidth="1"/>
    <col min="1455" max="1455" width="9.625" style="7" bestFit="1" customWidth="1"/>
    <col min="1456" max="1456" width="8.125" style="7" bestFit="1" customWidth="1"/>
    <col min="1457" max="1458" width="9" style="7" bestFit="1" customWidth="1"/>
    <col min="1459" max="1459" width="9.625" style="7" bestFit="1" customWidth="1"/>
    <col min="1460" max="1460" width="8.125" style="7" bestFit="1" customWidth="1"/>
    <col min="1461" max="1462" width="14" style="7" bestFit="1" customWidth="1"/>
    <col min="1463" max="1463" width="12.75" style="7" bestFit="1" customWidth="1"/>
    <col min="1464" max="1464" width="8.625" style="7" bestFit="1" customWidth="1"/>
    <col min="1465" max="1466" width="14" style="7" bestFit="1" customWidth="1"/>
    <col min="1467" max="1467" width="12.75" style="7" bestFit="1" customWidth="1"/>
    <col min="1468" max="1468" width="8.625" style="7" bestFit="1" customWidth="1"/>
    <col min="1469" max="1470" width="9" style="7" bestFit="1" customWidth="1"/>
    <col min="1471" max="1471" width="9.625" style="7" bestFit="1" customWidth="1"/>
    <col min="1472" max="1472" width="8.125" style="7" bestFit="1" customWidth="1"/>
    <col min="1473" max="1474" width="9" style="7" bestFit="1" customWidth="1"/>
    <col min="1475" max="1475" width="9.625" style="7" bestFit="1" customWidth="1"/>
    <col min="1476" max="1476" width="8.125" style="7" bestFit="1" customWidth="1"/>
    <col min="1477" max="1478" width="9" style="7" bestFit="1" customWidth="1"/>
    <col min="1479" max="1479" width="9.625" style="7" bestFit="1" customWidth="1"/>
    <col min="1480" max="1480" width="8.125" style="7" bestFit="1" customWidth="1"/>
    <col min="1481" max="1484" width="9.125" style="7" customWidth="1"/>
    <col min="1485" max="1486" width="9" style="7" bestFit="1" customWidth="1"/>
    <col min="1487" max="1487" width="9.625" style="7" bestFit="1" customWidth="1"/>
    <col min="1488" max="1488" width="8.125" style="7" bestFit="1" customWidth="1"/>
    <col min="1489" max="1489" width="9.875" style="7" bestFit="1" customWidth="1"/>
    <col min="1490" max="1491" width="11.625" style="7" bestFit="1" customWidth="1"/>
    <col min="1492" max="1492" width="10.125" style="7" bestFit="1" customWidth="1"/>
    <col min="1493" max="1510" width="9.125" style="7" customWidth="1"/>
    <col min="1511" max="1511" width="5.25" style="7" bestFit="1"/>
    <col min="1512" max="1512" width="7.375" style="7" bestFit="1" customWidth="1"/>
    <col min="1513" max="1531" width="5.25" style="7"/>
    <col min="1532" max="1532" width="5.625" style="7" bestFit="1" customWidth="1"/>
    <col min="1533" max="1533" width="54.125" style="7" customWidth="1"/>
    <col min="1534" max="1538" width="20.375" style="7" customWidth="1"/>
    <col min="1539" max="1539" width="16.75" style="7" customWidth="1"/>
    <col min="1540" max="1694" width="9.125" style="7" customWidth="1"/>
    <col min="1695" max="1695" width="5.625" style="7" bestFit="1" customWidth="1"/>
    <col min="1696" max="1696" width="50.75" style="7" customWidth="1"/>
    <col min="1697" max="1700" width="9.125" style="7" customWidth="1"/>
    <col min="1701" max="1702" width="12.75" style="7" bestFit="1" customWidth="1"/>
    <col min="1703" max="1703" width="11.625" style="7" bestFit="1" customWidth="1"/>
    <col min="1704" max="1704" width="8.125" style="7" bestFit="1" customWidth="1"/>
    <col min="1705" max="1706" width="9.875" style="7" bestFit="1" customWidth="1"/>
    <col min="1707" max="1707" width="9.625" style="7" bestFit="1" customWidth="1"/>
    <col min="1708" max="1708" width="8.125" style="7" bestFit="1" customWidth="1"/>
    <col min="1709" max="1710" width="9" style="7" bestFit="1" customWidth="1"/>
    <col min="1711" max="1711" width="9.625" style="7" bestFit="1" customWidth="1"/>
    <col min="1712" max="1712" width="8.125" style="7" bestFit="1" customWidth="1"/>
    <col min="1713" max="1714" width="9" style="7" bestFit="1" customWidth="1"/>
    <col min="1715" max="1715" width="9.625" style="7" bestFit="1" customWidth="1"/>
    <col min="1716" max="1716" width="8.125" style="7" bestFit="1" customWidth="1"/>
    <col min="1717" max="1718" width="14" style="7" bestFit="1" customWidth="1"/>
    <col min="1719" max="1719" width="12.75" style="7" bestFit="1" customWidth="1"/>
    <col min="1720" max="1720" width="8.625" style="7" bestFit="1" customWidth="1"/>
    <col min="1721" max="1722" width="14" style="7" bestFit="1" customWidth="1"/>
    <col min="1723" max="1723" width="12.75" style="7" bestFit="1" customWidth="1"/>
    <col min="1724" max="1724" width="8.625" style="7" bestFit="1" customWidth="1"/>
    <col min="1725" max="1726" width="9" style="7" bestFit="1" customWidth="1"/>
    <col min="1727" max="1727" width="9.625" style="7" bestFit="1" customWidth="1"/>
    <col min="1728" max="1728" width="8.125" style="7" bestFit="1" customWidth="1"/>
    <col min="1729" max="1730" width="9" style="7" bestFit="1" customWidth="1"/>
    <col min="1731" max="1731" width="9.625" style="7" bestFit="1" customWidth="1"/>
    <col min="1732" max="1732" width="8.125" style="7" bestFit="1" customWidth="1"/>
    <col min="1733" max="1734" width="9" style="7" bestFit="1" customWidth="1"/>
    <col min="1735" max="1735" width="9.625" style="7" bestFit="1" customWidth="1"/>
    <col min="1736" max="1736" width="8.125" style="7" bestFit="1" customWidth="1"/>
    <col min="1737" max="1740" width="9.125" style="7" customWidth="1"/>
    <col min="1741" max="1742" width="9" style="7" bestFit="1" customWidth="1"/>
    <col min="1743" max="1743" width="9.625" style="7" bestFit="1" customWidth="1"/>
    <col min="1744" max="1744" width="8.125" style="7" bestFit="1" customWidth="1"/>
    <col min="1745" max="1745" width="9.875" style="7" bestFit="1" customWidth="1"/>
    <col min="1746" max="1747" width="11.625" style="7" bestFit="1" customWidth="1"/>
    <col min="1748" max="1748" width="10.125" style="7" bestFit="1" customWidth="1"/>
    <col min="1749" max="1766" width="9.125" style="7" customWidth="1"/>
    <col min="1767" max="1767" width="5.25" style="7" bestFit="1"/>
    <col min="1768" max="1768" width="7.375" style="7" bestFit="1" customWidth="1"/>
    <col min="1769" max="1787" width="5.25" style="7"/>
    <col min="1788" max="1788" width="5.625" style="7" bestFit="1" customWidth="1"/>
    <col min="1789" max="1789" width="54.125" style="7" customWidth="1"/>
    <col min="1790" max="1794" width="20.375" style="7" customWidth="1"/>
    <col min="1795" max="1795" width="16.75" style="7" customWidth="1"/>
    <col min="1796" max="1950" width="9.125" style="7" customWidth="1"/>
    <col min="1951" max="1951" width="5.625" style="7" bestFit="1" customWidth="1"/>
    <col min="1952" max="1952" width="50.75" style="7" customWidth="1"/>
    <col min="1953" max="1956" width="9.125" style="7" customWidth="1"/>
    <col min="1957" max="1958" width="12.75" style="7" bestFit="1" customWidth="1"/>
    <col min="1959" max="1959" width="11.625" style="7" bestFit="1" customWidth="1"/>
    <col min="1960" max="1960" width="8.125" style="7" bestFit="1" customWidth="1"/>
    <col min="1961" max="1962" width="9.875" style="7" bestFit="1" customWidth="1"/>
    <col min="1963" max="1963" width="9.625" style="7" bestFit="1" customWidth="1"/>
    <col min="1964" max="1964" width="8.125" style="7" bestFit="1" customWidth="1"/>
    <col min="1965" max="1966" width="9" style="7" bestFit="1" customWidth="1"/>
    <col min="1967" max="1967" width="9.625" style="7" bestFit="1" customWidth="1"/>
    <col min="1968" max="1968" width="8.125" style="7" bestFit="1" customWidth="1"/>
    <col min="1969" max="1970" width="9" style="7" bestFit="1" customWidth="1"/>
    <col min="1971" max="1971" width="9.625" style="7" bestFit="1" customWidth="1"/>
    <col min="1972" max="1972" width="8.125" style="7" bestFit="1" customWidth="1"/>
    <col min="1973" max="1974" width="14" style="7" bestFit="1" customWidth="1"/>
    <col min="1975" max="1975" width="12.75" style="7" bestFit="1" customWidth="1"/>
    <col min="1976" max="1976" width="8.625" style="7" bestFit="1" customWidth="1"/>
    <col min="1977" max="1978" width="14" style="7" bestFit="1" customWidth="1"/>
    <col min="1979" max="1979" width="12.75" style="7" bestFit="1" customWidth="1"/>
    <col min="1980" max="1980" width="8.625" style="7" bestFit="1" customWidth="1"/>
    <col min="1981" max="1982" width="9" style="7" bestFit="1" customWidth="1"/>
    <col min="1983" max="1983" width="9.625" style="7" bestFit="1" customWidth="1"/>
    <col min="1984" max="1984" width="8.125" style="7" bestFit="1" customWidth="1"/>
    <col min="1985" max="1986" width="9" style="7" bestFit="1" customWidth="1"/>
    <col min="1987" max="1987" width="9.625" style="7" bestFit="1" customWidth="1"/>
    <col min="1988" max="1988" width="8.125" style="7" bestFit="1" customWidth="1"/>
    <col min="1989" max="1990" width="9" style="7" bestFit="1" customWidth="1"/>
    <col min="1991" max="1991" width="9.625" style="7" bestFit="1" customWidth="1"/>
    <col min="1992" max="1992" width="8.125" style="7" bestFit="1" customWidth="1"/>
    <col min="1993" max="1996" width="9.125" style="7" customWidth="1"/>
    <col min="1997" max="1998" width="9" style="7" bestFit="1" customWidth="1"/>
    <col min="1999" max="1999" width="9.625" style="7" bestFit="1" customWidth="1"/>
    <col min="2000" max="2000" width="8.125" style="7" bestFit="1" customWidth="1"/>
    <col min="2001" max="2001" width="9.875" style="7" bestFit="1" customWidth="1"/>
    <col min="2002" max="2003" width="11.625" style="7" bestFit="1" customWidth="1"/>
    <col min="2004" max="2004" width="10.125" style="7" bestFit="1" customWidth="1"/>
    <col min="2005" max="2022" width="9.125" style="7" customWidth="1"/>
    <col min="2023" max="2023" width="5.25" style="7" bestFit="1"/>
    <col min="2024" max="2024" width="7.375" style="7" bestFit="1" customWidth="1"/>
    <col min="2025" max="2043" width="5.25" style="7"/>
    <col min="2044" max="2044" width="5.625" style="7" bestFit="1" customWidth="1"/>
    <col min="2045" max="2045" width="54.125" style="7" customWidth="1"/>
    <col min="2046" max="2050" width="20.375" style="7" customWidth="1"/>
    <col min="2051" max="2051" width="16.75" style="7" customWidth="1"/>
    <col min="2052" max="2206" width="9.125" style="7" customWidth="1"/>
    <col min="2207" max="2207" width="5.625" style="7" bestFit="1" customWidth="1"/>
    <col min="2208" max="2208" width="50.75" style="7" customWidth="1"/>
    <col min="2209" max="2212" width="9.125" style="7" customWidth="1"/>
    <col min="2213" max="2214" width="12.75" style="7" bestFit="1" customWidth="1"/>
    <col min="2215" max="2215" width="11.625" style="7" bestFit="1" customWidth="1"/>
    <col min="2216" max="2216" width="8.125" style="7" bestFit="1" customWidth="1"/>
    <col min="2217" max="2218" width="9.875" style="7" bestFit="1" customWidth="1"/>
    <col min="2219" max="2219" width="9.625" style="7" bestFit="1" customWidth="1"/>
    <col min="2220" max="2220" width="8.125" style="7" bestFit="1" customWidth="1"/>
    <col min="2221" max="2222" width="9" style="7" bestFit="1" customWidth="1"/>
    <col min="2223" max="2223" width="9.625" style="7" bestFit="1" customWidth="1"/>
    <col min="2224" max="2224" width="8.125" style="7" bestFit="1" customWidth="1"/>
    <col min="2225" max="2226" width="9" style="7" bestFit="1" customWidth="1"/>
    <col min="2227" max="2227" width="9.625" style="7" bestFit="1" customWidth="1"/>
    <col min="2228" max="2228" width="8.125" style="7" bestFit="1" customWidth="1"/>
    <col min="2229" max="2230" width="14" style="7" bestFit="1" customWidth="1"/>
    <col min="2231" max="2231" width="12.75" style="7" bestFit="1" customWidth="1"/>
    <col min="2232" max="2232" width="8.625" style="7" bestFit="1" customWidth="1"/>
    <col min="2233" max="2234" width="14" style="7" bestFit="1" customWidth="1"/>
    <col min="2235" max="2235" width="12.75" style="7" bestFit="1" customWidth="1"/>
    <col min="2236" max="2236" width="8.625" style="7" bestFit="1" customWidth="1"/>
    <col min="2237" max="2238" width="9" style="7" bestFit="1" customWidth="1"/>
    <col min="2239" max="2239" width="9.625" style="7" bestFit="1" customWidth="1"/>
    <col min="2240" max="2240" width="8.125" style="7" bestFit="1" customWidth="1"/>
    <col min="2241" max="2242" width="9" style="7" bestFit="1" customWidth="1"/>
    <col min="2243" max="2243" width="9.625" style="7" bestFit="1" customWidth="1"/>
    <col min="2244" max="2244" width="8.125" style="7" bestFit="1" customWidth="1"/>
    <col min="2245" max="2246" width="9" style="7" bestFit="1" customWidth="1"/>
    <col min="2247" max="2247" width="9.625" style="7" bestFit="1" customWidth="1"/>
    <col min="2248" max="2248" width="8.125" style="7" bestFit="1" customWidth="1"/>
    <col min="2249" max="2252" width="9.125" style="7" customWidth="1"/>
    <col min="2253" max="2254" width="9" style="7" bestFit="1" customWidth="1"/>
    <col min="2255" max="2255" width="9.625" style="7" bestFit="1" customWidth="1"/>
    <col min="2256" max="2256" width="8.125" style="7" bestFit="1" customWidth="1"/>
    <col min="2257" max="2257" width="9.875" style="7" bestFit="1" customWidth="1"/>
    <col min="2258" max="2259" width="11.625" style="7" bestFit="1" customWidth="1"/>
    <col min="2260" max="2260" width="10.125" style="7" bestFit="1" customWidth="1"/>
    <col min="2261" max="2278" width="9.125" style="7" customWidth="1"/>
    <col min="2279" max="2279" width="5.25" style="7" bestFit="1"/>
    <col min="2280" max="2280" width="7.375" style="7" bestFit="1" customWidth="1"/>
    <col min="2281" max="2299" width="5.25" style="7"/>
    <col min="2300" max="2300" width="5.625" style="7" bestFit="1" customWidth="1"/>
    <col min="2301" max="2301" width="54.125" style="7" customWidth="1"/>
    <col min="2302" max="2306" width="20.375" style="7" customWidth="1"/>
    <col min="2307" max="2307" width="16.75" style="7" customWidth="1"/>
    <col min="2308" max="2462" width="9.125" style="7" customWidth="1"/>
    <col min="2463" max="2463" width="5.625" style="7" bestFit="1" customWidth="1"/>
    <col min="2464" max="2464" width="50.75" style="7" customWidth="1"/>
    <col min="2465" max="2468" width="9.125" style="7" customWidth="1"/>
    <col min="2469" max="2470" width="12.75" style="7" bestFit="1" customWidth="1"/>
    <col min="2471" max="2471" width="11.625" style="7" bestFit="1" customWidth="1"/>
    <col min="2472" max="2472" width="8.125" style="7" bestFit="1" customWidth="1"/>
    <col min="2473" max="2474" width="9.875" style="7" bestFit="1" customWidth="1"/>
    <col min="2475" max="2475" width="9.625" style="7" bestFit="1" customWidth="1"/>
    <col min="2476" max="2476" width="8.125" style="7" bestFit="1" customWidth="1"/>
    <col min="2477" max="2478" width="9" style="7" bestFit="1" customWidth="1"/>
    <col min="2479" max="2479" width="9.625" style="7" bestFit="1" customWidth="1"/>
    <col min="2480" max="2480" width="8.125" style="7" bestFit="1" customWidth="1"/>
    <col min="2481" max="2482" width="9" style="7" bestFit="1" customWidth="1"/>
    <col min="2483" max="2483" width="9.625" style="7" bestFit="1" customWidth="1"/>
    <col min="2484" max="2484" width="8.125" style="7" bestFit="1" customWidth="1"/>
    <col min="2485" max="2486" width="14" style="7" bestFit="1" customWidth="1"/>
    <col min="2487" max="2487" width="12.75" style="7" bestFit="1" customWidth="1"/>
    <col min="2488" max="2488" width="8.625" style="7" bestFit="1" customWidth="1"/>
    <col min="2489" max="2490" width="14" style="7" bestFit="1" customWidth="1"/>
    <col min="2491" max="2491" width="12.75" style="7" bestFit="1" customWidth="1"/>
    <col min="2492" max="2492" width="8.625" style="7" bestFit="1" customWidth="1"/>
    <col min="2493" max="2494" width="9" style="7" bestFit="1" customWidth="1"/>
    <col min="2495" max="2495" width="9.625" style="7" bestFit="1" customWidth="1"/>
    <col min="2496" max="2496" width="8.125" style="7" bestFit="1" customWidth="1"/>
    <col min="2497" max="2498" width="9" style="7" bestFit="1" customWidth="1"/>
    <col min="2499" max="2499" width="9.625" style="7" bestFit="1" customWidth="1"/>
    <col min="2500" max="2500" width="8.125" style="7" bestFit="1" customWidth="1"/>
    <col min="2501" max="2502" width="9" style="7" bestFit="1" customWidth="1"/>
    <col min="2503" max="2503" width="9.625" style="7" bestFit="1" customWidth="1"/>
    <col min="2504" max="2504" width="8.125" style="7" bestFit="1" customWidth="1"/>
    <col min="2505" max="2508" width="9.125" style="7" customWidth="1"/>
    <col min="2509" max="2510" width="9" style="7" bestFit="1" customWidth="1"/>
    <col min="2511" max="2511" width="9.625" style="7" bestFit="1" customWidth="1"/>
    <col min="2512" max="2512" width="8.125" style="7" bestFit="1" customWidth="1"/>
    <col min="2513" max="2513" width="9.875" style="7" bestFit="1" customWidth="1"/>
    <col min="2514" max="2515" width="11.625" style="7" bestFit="1" customWidth="1"/>
    <col min="2516" max="2516" width="10.125" style="7" bestFit="1" customWidth="1"/>
    <col min="2517" max="2534" width="9.125" style="7" customWidth="1"/>
    <col min="2535" max="2535" width="5.25" style="7" bestFit="1"/>
    <col min="2536" max="2536" width="7.375" style="7" bestFit="1" customWidth="1"/>
    <col min="2537" max="2555" width="5.25" style="7"/>
    <col min="2556" max="2556" width="5.625" style="7" bestFit="1" customWidth="1"/>
    <col min="2557" max="2557" width="54.125" style="7" customWidth="1"/>
    <col min="2558" max="2562" width="20.375" style="7" customWidth="1"/>
    <col min="2563" max="2563" width="16.75" style="7" customWidth="1"/>
    <col min="2564" max="2718" width="9.125" style="7" customWidth="1"/>
    <col min="2719" max="2719" width="5.625" style="7" bestFit="1" customWidth="1"/>
    <col min="2720" max="2720" width="50.75" style="7" customWidth="1"/>
    <col min="2721" max="2724" width="9.125" style="7" customWidth="1"/>
    <col min="2725" max="2726" width="12.75" style="7" bestFit="1" customWidth="1"/>
    <col min="2727" max="2727" width="11.625" style="7" bestFit="1" customWidth="1"/>
    <col min="2728" max="2728" width="8.125" style="7" bestFit="1" customWidth="1"/>
    <col min="2729" max="2730" width="9.875" style="7" bestFit="1" customWidth="1"/>
    <col min="2731" max="2731" width="9.625" style="7" bestFit="1" customWidth="1"/>
    <col min="2732" max="2732" width="8.125" style="7" bestFit="1" customWidth="1"/>
    <col min="2733" max="2734" width="9" style="7" bestFit="1" customWidth="1"/>
    <col min="2735" max="2735" width="9.625" style="7" bestFit="1" customWidth="1"/>
    <col min="2736" max="2736" width="8.125" style="7" bestFit="1" customWidth="1"/>
    <col min="2737" max="2738" width="9" style="7" bestFit="1" customWidth="1"/>
    <col min="2739" max="2739" width="9.625" style="7" bestFit="1" customWidth="1"/>
    <col min="2740" max="2740" width="8.125" style="7" bestFit="1" customWidth="1"/>
    <col min="2741" max="2742" width="14" style="7" bestFit="1" customWidth="1"/>
    <col min="2743" max="2743" width="12.75" style="7" bestFit="1" customWidth="1"/>
    <col min="2744" max="2744" width="8.625" style="7" bestFit="1" customWidth="1"/>
    <col min="2745" max="2746" width="14" style="7" bestFit="1" customWidth="1"/>
    <col min="2747" max="2747" width="12.75" style="7" bestFit="1" customWidth="1"/>
    <col min="2748" max="2748" width="8.625" style="7" bestFit="1" customWidth="1"/>
    <col min="2749" max="2750" width="9" style="7" bestFit="1" customWidth="1"/>
    <col min="2751" max="2751" width="9.625" style="7" bestFit="1" customWidth="1"/>
    <col min="2752" max="2752" width="8.125" style="7" bestFit="1" customWidth="1"/>
    <col min="2753" max="2754" width="9" style="7" bestFit="1" customWidth="1"/>
    <col min="2755" max="2755" width="9.625" style="7" bestFit="1" customWidth="1"/>
    <col min="2756" max="2756" width="8.125" style="7" bestFit="1" customWidth="1"/>
    <col min="2757" max="2758" width="9" style="7" bestFit="1" customWidth="1"/>
    <col min="2759" max="2759" width="9.625" style="7" bestFit="1" customWidth="1"/>
    <col min="2760" max="2760" width="8.125" style="7" bestFit="1" customWidth="1"/>
    <col min="2761" max="2764" width="9.125" style="7" customWidth="1"/>
    <col min="2765" max="2766" width="9" style="7" bestFit="1" customWidth="1"/>
    <col min="2767" max="2767" width="9.625" style="7" bestFit="1" customWidth="1"/>
    <col min="2768" max="2768" width="8.125" style="7" bestFit="1" customWidth="1"/>
    <col min="2769" max="2769" width="9.875" style="7" bestFit="1" customWidth="1"/>
    <col min="2770" max="2771" width="11.625" style="7" bestFit="1" customWidth="1"/>
    <col min="2772" max="2772" width="10.125" style="7" bestFit="1" customWidth="1"/>
    <col min="2773" max="2790" width="9.125" style="7" customWidth="1"/>
    <col min="2791" max="2791" width="5.25" style="7" bestFit="1"/>
    <col min="2792" max="2792" width="7.375" style="7" bestFit="1" customWidth="1"/>
    <col min="2793" max="2811" width="5.25" style="7"/>
    <col min="2812" max="2812" width="5.625" style="7" bestFit="1" customWidth="1"/>
    <col min="2813" max="2813" width="54.125" style="7" customWidth="1"/>
    <col min="2814" max="2818" width="20.375" style="7" customWidth="1"/>
    <col min="2819" max="2819" width="16.75" style="7" customWidth="1"/>
    <col min="2820" max="2974" width="9.125" style="7" customWidth="1"/>
    <col min="2975" max="2975" width="5.625" style="7" bestFit="1" customWidth="1"/>
    <col min="2976" max="2976" width="50.75" style="7" customWidth="1"/>
    <col min="2977" max="2980" width="9.125" style="7" customWidth="1"/>
    <col min="2981" max="2982" width="12.75" style="7" bestFit="1" customWidth="1"/>
    <col min="2983" max="2983" width="11.625" style="7" bestFit="1" customWidth="1"/>
    <col min="2984" max="2984" width="8.125" style="7" bestFit="1" customWidth="1"/>
    <col min="2985" max="2986" width="9.875" style="7" bestFit="1" customWidth="1"/>
    <col min="2987" max="2987" width="9.625" style="7" bestFit="1" customWidth="1"/>
    <col min="2988" max="2988" width="8.125" style="7" bestFit="1" customWidth="1"/>
    <col min="2989" max="2990" width="9" style="7" bestFit="1" customWidth="1"/>
    <col min="2991" max="2991" width="9.625" style="7" bestFit="1" customWidth="1"/>
    <col min="2992" max="2992" width="8.125" style="7" bestFit="1" customWidth="1"/>
    <col min="2993" max="2994" width="9" style="7" bestFit="1" customWidth="1"/>
    <col min="2995" max="2995" width="9.625" style="7" bestFit="1" customWidth="1"/>
    <col min="2996" max="2996" width="8.125" style="7" bestFit="1" customWidth="1"/>
    <col min="2997" max="2998" width="14" style="7" bestFit="1" customWidth="1"/>
    <col min="2999" max="2999" width="12.75" style="7" bestFit="1" customWidth="1"/>
    <col min="3000" max="3000" width="8.625" style="7" bestFit="1" customWidth="1"/>
    <col min="3001" max="3002" width="14" style="7" bestFit="1" customWidth="1"/>
    <col min="3003" max="3003" width="12.75" style="7" bestFit="1" customWidth="1"/>
    <col min="3004" max="3004" width="8.625" style="7" bestFit="1" customWidth="1"/>
    <col min="3005" max="3006" width="9" style="7" bestFit="1" customWidth="1"/>
    <col min="3007" max="3007" width="9.625" style="7" bestFit="1" customWidth="1"/>
    <col min="3008" max="3008" width="8.125" style="7" bestFit="1" customWidth="1"/>
    <col min="3009" max="3010" width="9" style="7" bestFit="1" customWidth="1"/>
    <col min="3011" max="3011" width="9.625" style="7" bestFit="1" customWidth="1"/>
    <col min="3012" max="3012" width="8.125" style="7" bestFit="1" customWidth="1"/>
    <col min="3013" max="3014" width="9" style="7" bestFit="1" customWidth="1"/>
    <col min="3015" max="3015" width="9.625" style="7" bestFit="1" customWidth="1"/>
    <col min="3016" max="3016" width="8.125" style="7" bestFit="1" customWidth="1"/>
    <col min="3017" max="3020" width="9.125" style="7" customWidth="1"/>
    <col min="3021" max="3022" width="9" style="7" bestFit="1" customWidth="1"/>
    <col min="3023" max="3023" width="9.625" style="7" bestFit="1" customWidth="1"/>
    <col min="3024" max="3024" width="8.125" style="7" bestFit="1" customWidth="1"/>
    <col min="3025" max="3025" width="9.875" style="7" bestFit="1" customWidth="1"/>
    <col min="3026" max="3027" width="11.625" style="7" bestFit="1" customWidth="1"/>
    <col min="3028" max="3028" width="10.125" style="7" bestFit="1" customWidth="1"/>
    <col min="3029" max="3046" width="9.125" style="7" customWidth="1"/>
    <col min="3047" max="3047" width="5.25" style="7" bestFit="1"/>
    <col min="3048" max="3048" width="7.375" style="7" bestFit="1" customWidth="1"/>
    <col min="3049" max="3067" width="5.25" style="7"/>
    <col min="3068" max="3068" width="5.625" style="7" bestFit="1" customWidth="1"/>
    <col min="3069" max="3069" width="54.125" style="7" customWidth="1"/>
    <col min="3070" max="3074" width="20.375" style="7" customWidth="1"/>
    <col min="3075" max="3075" width="16.75" style="7" customWidth="1"/>
    <col min="3076" max="3230" width="9.125" style="7" customWidth="1"/>
    <col min="3231" max="3231" width="5.625" style="7" bestFit="1" customWidth="1"/>
    <col min="3232" max="3232" width="50.75" style="7" customWidth="1"/>
    <col min="3233" max="3236" width="9.125" style="7" customWidth="1"/>
    <col min="3237" max="3238" width="12.75" style="7" bestFit="1" customWidth="1"/>
    <col min="3239" max="3239" width="11.625" style="7" bestFit="1" customWidth="1"/>
    <col min="3240" max="3240" width="8.125" style="7" bestFit="1" customWidth="1"/>
    <col min="3241" max="3242" width="9.875" style="7" bestFit="1" customWidth="1"/>
    <col min="3243" max="3243" width="9.625" style="7" bestFit="1" customWidth="1"/>
    <col min="3244" max="3244" width="8.125" style="7" bestFit="1" customWidth="1"/>
    <col min="3245" max="3246" width="9" style="7" bestFit="1" customWidth="1"/>
    <col min="3247" max="3247" width="9.625" style="7" bestFit="1" customWidth="1"/>
    <col min="3248" max="3248" width="8.125" style="7" bestFit="1" customWidth="1"/>
    <col min="3249" max="3250" width="9" style="7" bestFit="1" customWidth="1"/>
    <col min="3251" max="3251" width="9.625" style="7" bestFit="1" customWidth="1"/>
    <col min="3252" max="3252" width="8.125" style="7" bestFit="1" customWidth="1"/>
    <col min="3253" max="3254" width="14" style="7" bestFit="1" customWidth="1"/>
    <col min="3255" max="3255" width="12.75" style="7" bestFit="1" customWidth="1"/>
    <col min="3256" max="3256" width="8.625" style="7" bestFit="1" customWidth="1"/>
    <col min="3257" max="3258" width="14" style="7" bestFit="1" customWidth="1"/>
    <col min="3259" max="3259" width="12.75" style="7" bestFit="1" customWidth="1"/>
    <col min="3260" max="3260" width="8.625" style="7" bestFit="1" customWidth="1"/>
    <col min="3261" max="3262" width="9" style="7" bestFit="1" customWidth="1"/>
    <col min="3263" max="3263" width="9.625" style="7" bestFit="1" customWidth="1"/>
    <col min="3264" max="3264" width="8.125" style="7" bestFit="1" customWidth="1"/>
    <col min="3265" max="3266" width="9" style="7" bestFit="1" customWidth="1"/>
    <col min="3267" max="3267" width="9.625" style="7" bestFit="1" customWidth="1"/>
    <col min="3268" max="3268" width="8.125" style="7" bestFit="1" customWidth="1"/>
    <col min="3269" max="3270" width="9" style="7" bestFit="1" customWidth="1"/>
    <col min="3271" max="3271" width="9.625" style="7" bestFit="1" customWidth="1"/>
    <col min="3272" max="3272" width="8.125" style="7" bestFit="1" customWidth="1"/>
    <col min="3273" max="3276" width="9.125" style="7" customWidth="1"/>
    <col min="3277" max="3278" width="9" style="7" bestFit="1" customWidth="1"/>
    <col min="3279" max="3279" width="9.625" style="7" bestFit="1" customWidth="1"/>
    <col min="3280" max="3280" width="8.125" style="7" bestFit="1" customWidth="1"/>
    <col min="3281" max="3281" width="9.875" style="7" bestFit="1" customWidth="1"/>
    <col min="3282" max="3283" width="11.625" style="7" bestFit="1" customWidth="1"/>
    <col min="3284" max="3284" width="10.125" style="7" bestFit="1" customWidth="1"/>
    <col min="3285" max="3302" width="9.125" style="7" customWidth="1"/>
    <col min="3303" max="3303" width="5.25" style="7" bestFit="1"/>
    <col min="3304" max="3304" width="7.375" style="7" bestFit="1" customWidth="1"/>
    <col min="3305" max="3323" width="5.25" style="7"/>
    <col min="3324" max="3324" width="5.625" style="7" bestFit="1" customWidth="1"/>
    <col min="3325" max="3325" width="54.125" style="7" customWidth="1"/>
    <col min="3326" max="3330" width="20.375" style="7" customWidth="1"/>
    <col min="3331" max="3331" width="16.75" style="7" customWidth="1"/>
    <col min="3332" max="3486" width="9.125" style="7" customWidth="1"/>
    <col min="3487" max="3487" width="5.625" style="7" bestFit="1" customWidth="1"/>
    <col min="3488" max="3488" width="50.75" style="7" customWidth="1"/>
    <col min="3489" max="3492" width="9.125" style="7" customWidth="1"/>
    <col min="3493" max="3494" width="12.75" style="7" bestFit="1" customWidth="1"/>
    <col min="3495" max="3495" width="11.625" style="7" bestFit="1" customWidth="1"/>
    <col min="3496" max="3496" width="8.125" style="7" bestFit="1" customWidth="1"/>
    <col min="3497" max="3498" width="9.875" style="7" bestFit="1" customWidth="1"/>
    <col min="3499" max="3499" width="9.625" style="7" bestFit="1" customWidth="1"/>
    <col min="3500" max="3500" width="8.125" style="7" bestFit="1" customWidth="1"/>
    <col min="3501" max="3502" width="9" style="7" bestFit="1" customWidth="1"/>
    <col min="3503" max="3503" width="9.625" style="7" bestFit="1" customWidth="1"/>
    <col min="3504" max="3504" width="8.125" style="7" bestFit="1" customWidth="1"/>
    <col min="3505" max="3506" width="9" style="7" bestFit="1" customWidth="1"/>
    <col min="3507" max="3507" width="9.625" style="7" bestFit="1" customWidth="1"/>
    <col min="3508" max="3508" width="8.125" style="7" bestFit="1" customWidth="1"/>
    <col min="3509" max="3510" width="14" style="7" bestFit="1" customWidth="1"/>
    <col min="3511" max="3511" width="12.75" style="7" bestFit="1" customWidth="1"/>
    <col min="3512" max="3512" width="8.625" style="7" bestFit="1" customWidth="1"/>
    <col min="3513" max="3514" width="14" style="7" bestFit="1" customWidth="1"/>
    <col min="3515" max="3515" width="12.75" style="7" bestFit="1" customWidth="1"/>
    <col min="3516" max="3516" width="8.625" style="7" bestFit="1" customWidth="1"/>
    <col min="3517" max="3518" width="9" style="7" bestFit="1" customWidth="1"/>
    <col min="3519" max="3519" width="9.625" style="7" bestFit="1" customWidth="1"/>
    <col min="3520" max="3520" width="8.125" style="7" bestFit="1" customWidth="1"/>
    <col min="3521" max="3522" width="9" style="7" bestFit="1" customWidth="1"/>
    <col min="3523" max="3523" width="9.625" style="7" bestFit="1" customWidth="1"/>
    <col min="3524" max="3524" width="8.125" style="7" bestFit="1" customWidth="1"/>
    <col min="3525" max="3526" width="9" style="7" bestFit="1" customWidth="1"/>
    <col min="3527" max="3527" width="9.625" style="7" bestFit="1" customWidth="1"/>
    <col min="3528" max="3528" width="8.125" style="7" bestFit="1" customWidth="1"/>
    <col min="3529" max="3532" width="9.125" style="7" customWidth="1"/>
    <col min="3533" max="3534" width="9" style="7" bestFit="1" customWidth="1"/>
    <col min="3535" max="3535" width="9.625" style="7" bestFit="1" customWidth="1"/>
    <col min="3536" max="3536" width="8.125" style="7" bestFit="1" customWidth="1"/>
    <col min="3537" max="3537" width="9.875" style="7" bestFit="1" customWidth="1"/>
    <col min="3538" max="3539" width="11.625" style="7" bestFit="1" customWidth="1"/>
    <col min="3540" max="3540" width="10.125" style="7" bestFit="1" customWidth="1"/>
    <col min="3541" max="3558" width="9.125" style="7" customWidth="1"/>
    <col min="3559" max="3559" width="5.25" style="7" bestFit="1"/>
    <col min="3560" max="3560" width="7.375" style="7" bestFit="1" customWidth="1"/>
    <col min="3561" max="3579" width="5.25" style="7"/>
    <col min="3580" max="3580" width="5.625" style="7" bestFit="1" customWidth="1"/>
    <col min="3581" max="3581" width="54.125" style="7" customWidth="1"/>
    <col min="3582" max="3586" width="20.375" style="7" customWidth="1"/>
    <col min="3587" max="3587" width="16.75" style="7" customWidth="1"/>
    <col min="3588" max="3742" width="9.125" style="7" customWidth="1"/>
    <col min="3743" max="3743" width="5.625" style="7" bestFit="1" customWidth="1"/>
    <col min="3744" max="3744" width="50.75" style="7" customWidth="1"/>
    <col min="3745" max="3748" width="9.125" style="7" customWidth="1"/>
    <col min="3749" max="3750" width="12.75" style="7" bestFit="1" customWidth="1"/>
    <col min="3751" max="3751" width="11.625" style="7" bestFit="1" customWidth="1"/>
    <col min="3752" max="3752" width="8.125" style="7" bestFit="1" customWidth="1"/>
    <col min="3753" max="3754" width="9.875" style="7" bestFit="1" customWidth="1"/>
    <col min="3755" max="3755" width="9.625" style="7" bestFit="1" customWidth="1"/>
    <col min="3756" max="3756" width="8.125" style="7" bestFit="1" customWidth="1"/>
    <col min="3757" max="3758" width="9" style="7" bestFit="1" customWidth="1"/>
    <col min="3759" max="3759" width="9.625" style="7" bestFit="1" customWidth="1"/>
    <col min="3760" max="3760" width="8.125" style="7" bestFit="1" customWidth="1"/>
    <col min="3761" max="3762" width="9" style="7" bestFit="1" customWidth="1"/>
    <col min="3763" max="3763" width="9.625" style="7" bestFit="1" customWidth="1"/>
    <col min="3764" max="3764" width="8.125" style="7" bestFit="1" customWidth="1"/>
    <col min="3765" max="3766" width="14" style="7" bestFit="1" customWidth="1"/>
    <col min="3767" max="3767" width="12.75" style="7" bestFit="1" customWidth="1"/>
    <col min="3768" max="3768" width="8.625" style="7" bestFit="1" customWidth="1"/>
    <col min="3769" max="3770" width="14" style="7" bestFit="1" customWidth="1"/>
    <col min="3771" max="3771" width="12.75" style="7" bestFit="1" customWidth="1"/>
    <col min="3772" max="3772" width="8.625" style="7" bestFit="1" customWidth="1"/>
    <col min="3773" max="3774" width="9" style="7" bestFit="1" customWidth="1"/>
    <col min="3775" max="3775" width="9.625" style="7" bestFit="1" customWidth="1"/>
    <col min="3776" max="3776" width="8.125" style="7" bestFit="1" customWidth="1"/>
    <col min="3777" max="3778" width="9" style="7" bestFit="1" customWidth="1"/>
    <col min="3779" max="3779" width="9.625" style="7" bestFit="1" customWidth="1"/>
    <col min="3780" max="3780" width="8.125" style="7" bestFit="1" customWidth="1"/>
    <col min="3781" max="3782" width="9" style="7" bestFit="1" customWidth="1"/>
    <col min="3783" max="3783" width="9.625" style="7" bestFit="1" customWidth="1"/>
    <col min="3784" max="3784" width="8.125" style="7" bestFit="1" customWidth="1"/>
    <col min="3785" max="3788" width="9.125" style="7" customWidth="1"/>
    <col min="3789" max="3790" width="9" style="7" bestFit="1" customWidth="1"/>
    <col min="3791" max="3791" width="9.625" style="7" bestFit="1" customWidth="1"/>
    <col min="3792" max="3792" width="8.125" style="7" bestFit="1" customWidth="1"/>
    <col min="3793" max="3793" width="9.875" style="7" bestFit="1" customWidth="1"/>
    <col min="3794" max="3795" width="11.625" style="7" bestFit="1" customWidth="1"/>
    <col min="3796" max="3796" width="10.125" style="7" bestFit="1" customWidth="1"/>
    <col min="3797" max="3814" width="9.125" style="7" customWidth="1"/>
    <col min="3815" max="3815" width="5.25" style="7" bestFit="1"/>
    <col min="3816" max="3816" width="7.375" style="7" bestFit="1" customWidth="1"/>
    <col min="3817" max="3835" width="5.25" style="7"/>
    <col min="3836" max="3836" width="5.625" style="7" bestFit="1" customWidth="1"/>
    <col min="3837" max="3837" width="54.125" style="7" customWidth="1"/>
    <col min="3838" max="3842" width="20.375" style="7" customWidth="1"/>
    <col min="3843" max="3843" width="16.75" style="7" customWidth="1"/>
    <col min="3844" max="3998" width="9.125" style="7" customWidth="1"/>
    <col min="3999" max="3999" width="5.625" style="7" bestFit="1" customWidth="1"/>
    <col min="4000" max="4000" width="50.75" style="7" customWidth="1"/>
    <col min="4001" max="4004" width="9.125" style="7" customWidth="1"/>
    <col min="4005" max="4006" width="12.75" style="7" bestFit="1" customWidth="1"/>
    <col min="4007" max="4007" width="11.625" style="7" bestFit="1" customWidth="1"/>
    <col min="4008" max="4008" width="8.125" style="7" bestFit="1" customWidth="1"/>
    <col min="4009" max="4010" width="9.875" style="7" bestFit="1" customWidth="1"/>
    <col min="4011" max="4011" width="9.625" style="7" bestFit="1" customWidth="1"/>
    <col min="4012" max="4012" width="8.125" style="7" bestFit="1" customWidth="1"/>
    <col min="4013" max="4014" width="9" style="7" bestFit="1" customWidth="1"/>
    <col min="4015" max="4015" width="9.625" style="7" bestFit="1" customWidth="1"/>
    <col min="4016" max="4016" width="8.125" style="7" bestFit="1" customWidth="1"/>
    <col min="4017" max="4018" width="9" style="7" bestFit="1" customWidth="1"/>
    <col min="4019" max="4019" width="9.625" style="7" bestFit="1" customWidth="1"/>
    <col min="4020" max="4020" width="8.125" style="7" bestFit="1" customWidth="1"/>
    <col min="4021" max="4022" width="14" style="7" bestFit="1" customWidth="1"/>
    <col min="4023" max="4023" width="12.75" style="7" bestFit="1" customWidth="1"/>
    <col min="4024" max="4024" width="8.625" style="7" bestFit="1" customWidth="1"/>
    <col min="4025" max="4026" width="14" style="7" bestFit="1" customWidth="1"/>
    <col min="4027" max="4027" width="12.75" style="7" bestFit="1" customWidth="1"/>
    <col min="4028" max="4028" width="8.625" style="7" bestFit="1" customWidth="1"/>
    <col min="4029" max="4030" width="9" style="7" bestFit="1" customWidth="1"/>
    <col min="4031" max="4031" width="9.625" style="7" bestFit="1" customWidth="1"/>
    <col min="4032" max="4032" width="8.125" style="7" bestFit="1" customWidth="1"/>
    <col min="4033" max="4034" width="9" style="7" bestFit="1" customWidth="1"/>
    <col min="4035" max="4035" width="9.625" style="7" bestFit="1" customWidth="1"/>
    <col min="4036" max="4036" width="8.125" style="7" bestFit="1" customWidth="1"/>
    <col min="4037" max="4038" width="9" style="7" bestFit="1" customWidth="1"/>
    <col min="4039" max="4039" width="9.625" style="7" bestFit="1" customWidth="1"/>
    <col min="4040" max="4040" width="8.125" style="7" bestFit="1" customWidth="1"/>
    <col min="4041" max="4044" width="9.125" style="7" customWidth="1"/>
    <col min="4045" max="4046" width="9" style="7" bestFit="1" customWidth="1"/>
    <col min="4047" max="4047" width="9.625" style="7" bestFit="1" customWidth="1"/>
    <col min="4048" max="4048" width="8.125" style="7" bestFit="1" customWidth="1"/>
    <col min="4049" max="4049" width="9.875" style="7" bestFit="1" customWidth="1"/>
    <col min="4050" max="4051" width="11.625" style="7" bestFit="1" customWidth="1"/>
    <col min="4052" max="4052" width="10.125" style="7" bestFit="1" customWidth="1"/>
    <col min="4053" max="4070" width="9.125" style="7" customWidth="1"/>
    <col min="4071" max="4071" width="5.25" style="7" bestFit="1"/>
    <col min="4072" max="4072" width="7.375" style="7" bestFit="1" customWidth="1"/>
    <col min="4073" max="4091" width="5.25" style="7"/>
    <col min="4092" max="4092" width="5.625" style="7" bestFit="1" customWidth="1"/>
    <col min="4093" max="4093" width="54.125" style="7" customWidth="1"/>
    <col min="4094" max="4098" width="20.375" style="7" customWidth="1"/>
    <col min="4099" max="4099" width="16.75" style="7" customWidth="1"/>
    <col min="4100" max="4254" width="9.125" style="7" customWidth="1"/>
    <col min="4255" max="4255" width="5.625" style="7" bestFit="1" customWidth="1"/>
    <col min="4256" max="4256" width="50.75" style="7" customWidth="1"/>
    <col min="4257" max="4260" width="9.125" style="7" customWidth="1"/>
    <col min="4261" max="4262" width="12.75" style="7" bestFit="1" customWidth="1"/>
    <col min="4263" max="4263" width="11.625" style="7" bestFit="1" customWidth="1"/>
    <col min="4264" max="4264" width="8.125" style="7" bestFit="1" customWidth="1"/>
    <col min="4265" max="4266" width="9.875" style="7" bestFit="1" customWidth="1"/>
    <col min="4267" max="4267" width="9.625" style="7" bestFit="1" customWidth="1"/>
    <col min="4268" max="4268" width="8.125" style="7" bestFit="1" customWidth="1"/>
    <col min="4269" max="4270" width="9" style="7" bestFit="1" customWidth="1"/>
    <col min="4271" max="4271" width="9.625" style="7" bestFit="1" customWidth="1"/>
    <col min="4272" max="4272" width="8.125" style="7" bestFit="1" customWidth="1"/>
    <col min="4273" max="4274" width="9" style="7" bestFit="1" customWidth="1"/>
    <col min="4275" max="4275" width="9.625" style="7" bestFit="1" customWidth="1"/>
    <col min="4276" max="4276" width="8.125" style="7" bestFit="1" customWidth="1"/>
    <col min="4277" max="4278" width="14" style="7" bestFit="1" customWidth="1"/>
    <col min="4279" max="4279" width="12.75" style="7" bestFit="1" customWidth="1"/>
    <col min="4280" max="4280" width="8.625" style="7" bestFit="1" customWidth="1"/>
    <col min="4281" max="4282" width="14" style="7" bestFit="1" customWidth="1"/>
    <col min="4283" max="4283" width="12.75" style="7" bestFit="1" customWidth="1"/>
    <col min="4284" max="4284" width="8.625" style="7" bestFit="1" customWidth="1"/>
    <col min="4285" max="4286" width="9" style="7" bestFit="1" customWidth="1"/>
    <col min="4287" max="4287" width="9.625" style="7" bestFit="1" customWidth="1"/>
    <col min="4288" max="4288" width="8.125" style="7" bestFit="1" customWidth="1"/>
    <col min="4289" max="4290" width="9" style="7" bestFit="1" customWidth="1"/>
    <col min="4291" max="4291" width="9.625" style="7" bestFit="1" customWidth="1"/>
    <col min="4292" max="4292" width="8.125" style="7" bestFit="1" customWidth="1"/>
    <col min="4293" max="4294" width="9" style="7" bestFit="1" customWidth="1"/>
    <col min="4295" max="4295" width="9.625" style="7" bestFit="1" customWidth="1"/>
    <col min="4296" max="4296" width="8.125" style="7" bestFit="1" customWidth="1"/>
    <col min="4297" max="4300" width="9.125" style="7" customWidth="1"/>
    <col min="4301" max="4302" width="9" style="7" bestFit="1" customWidth="1"/>
    <col min="4303" max="4303" width="9.625" style="7" bestFit="1" customWidth="1"/>
    <col min="4304" max="4304" width="8.125" style="7" bestFit="1" customWidth="1"/>
    <col min="4305" max="4305" width="9.875" style="7" bestFit="1" customWidth="1"/>
    <col min="4306" max="4307" width="11.625" style="7" bestFit="1" customWidth="1"/>
    <col min="4308" max="4308" width="10.125" style="7" bestFit="1" customWidth="1"/>
    <col min="4309" max="4326" width="9.125" style="7" customWidth="1"/>
    <col min="4327" max="4327" width="5.25" style="7" bestFit="1"/>
    <col min="4328" max="4328" width="7.375" style="7" bestFit="1" customWidth="1"/>
    <col min="4329" max="4347" width="5.25" style="7"/>
    <col min="4348" max="4348" width="5.625" style="7" bestFit="1" customWidth="1"/>
    <col min="4349" max="4349" width="54.125" style="7" customWidth="1"/>
    <col min="4350" max="4354" width="20.375" style="7" customWidth="1"/>
    <col min="4355" max="4355" width="16.75" style="7" customWidth="1"/>
    <col min="4356" max="4510" width="9.125" style="7" customWidth="1"/>
    <col min="4511" max="4511" width="5.625" style="7" bestFit="1" customWidth="1"/>
    <col min="4512" max="4512" width="50.75" style="7" customWidth="1"/>
    <col min="4513" max="4516" width="9.125" style="7" customWidth="1"/>
    <col min="4517" max="4518" width="12.75" style="7" bestFit="1" customWidth="1"/>
    <col min="4519" max="4519" width="11.625" style="7" bestFit="1" customWidth="1"/>
    <col min="4520" max="4520" width="8.125" style="7" bestFit="1" customWidth="1"/>
    <col min="4521" max="4522" width="9.875" style="7" bestFit="1" customWidth="1"/>
    <col min="4523" max="4523" width="9.625" style="7" bestFit="1" customWidth="1"/>
    <col min="4524" max="4524" width="8.125" style="7" bestFit="1" customWidth="1"/>
    <col min="4525" max="4526" width="9" style="7" bestFit="1" customWidth="1"/>
    <col min="4527" max="4527" width="9.625" style="7" bestFit="1" customWidth="1"/>
    <col min="4528" max="4528" width="8.125" style="7" bestFit="1" customWidth="1"/>
    <col min="4529" max="4530" width="9" style="7" bestFit="1" customWidth="1"/>
    <col min="4531" max="4531" width="9.625" style="7" bestFit="1" customWidth="1"/>
    <col min="4532" max="4532" width="8.125" style="7" bestFit="1" customWidth="1"/>
    <col min="4533" max="4534" width="14" style="7" bestFit="1" customWidth="1"/>
    <col min="4535" max="4535" width="12.75" style="7" bestFit="1" customWidth="1"/>
    <col min="4536" max="4536" width="8.625" style="7" bestFit="1" customWidth="1"/>
    <col min="4537" max="4538" width="14" style="7" bestFit="1" customWidth="1"/>
    <col min="4539" max="4539" width="12.75" style="7" bestFit="1" customWidth="1"/>
    <col min="4540" max="4540" width="8.625" style="7" bestFit="1" customWidth="1"/>
    <col min="4541" max="4542" width="9" style="7" bestFit="1" customWidth="1"/>
    <col min="4543" max="4543" width="9.625" style="7" bestFit="1" customWidth="1"/>
    <col min="4544" max="4544" width="8.125" style="7" bestFit="1" customWidth="1"/>
    <col min="4545" max="4546" width="9" style="7" bestFit="1" customWidth="1"/>
    <col min="4547" max="4547" width="9.625" style="7" bestFit="1" customWidth="1"/>
    <col min="4548" max="4548" width="8.125" style="7" bestFit="1" customWidth="1"/>
    <col min="4549" max="4550" width="9" style="7" bestFit="1" customWidth="1"/>
    <col min="4551" max="4551" width="9.625" style="7" bestFit="1" customWidth="1"/>
    <col min="4552" max="4552" width="8.125" style="7" bestFit="1" customWidth="1"/>
    <col min="4553" max="4556" width="9.125" style="7" customWidth="1"/>
    <col min="4557" max="4558" width="9" style="7" bestFit="1" customWidth="1"/>
    <col min="4559" max="4559" width="9.625" style="7" bestFit="1" customWidth="1"/>
    <col min="4560" max="4560" width="8.125" style="7" bestFit="1" customWidth="1"/>
    <col min="4561" max="4561" width="9.875" style="7" bestFit="1" customWidth="1"/>
    <col min="4562" max="4563" width="11.625" style="7" bestFit="1" customWidth="1"/>
    <col min="4564" max="4564" width="10.125" style="7" bestFit="1" customWidth="1"/>
    <col min="4565" max="4582" width="9.125" style="7" customWidth="1"/>
    <col min="4583" max="4583" width="5.25" style="7" bestFit="1"/>
    <col min="4584" max="4584" width="7.375" style="7" bestFit="1" customWidth="1"/>
    <col min="4585" max="4603" width="5.25" style="7"/>
    <col min="4604" max="4604" width="5.625" style="7" bestFit="1" customWidth="1"/>
    <col min="4605" max="4605" width="54.125" style="7" customWidth="1"/>
    <col min="4606" max="4610" width="20.375" style="7" customWidth="1"/>
    <col min="4611" max="4611" width="16.75" style="7" customWidth="1"/>
    <col min="4612" max="4766" width="9.125" style="7" customWidth="1"/>
    <col min="4767" max="4767" width="5.625" style="7" bestFit="1" customWidth="1"/>
    <col min="4768" max="4768" width="50.75" style="7" customWidth="1"/>
    <col min="4769" max="4772" width="9.125" style="7" customWidth="1"/>
    <col min="4773" max="4774" width="12.75" style="7" bestFit="1" customWidth="1"/>
    <col min="4775" max="4775" width="11.625" style="7" bestFit="1" customWidth="1"/>
    <col min="4776" max="4776" width="8.125" style="7" bestFit="1" customWidth="1"/>
    <col min="4777" max="4778" width="9.875" style="7" bestFit="1" customWidth="1"/>
    <col min="4779" max="4779" width="9.625" style="7" bestFit="1" customWidth="1"/>
    <col min="4780" max="4780" width="8.125" style="7" bestFit="1" customWidth="1"/>
    <col min="4781" max="4782" width="9" style="7" bestFit="1" customWidth="1"/>
    <col min="4783" max="4783" width="9.625" style="7" bestFit="1" customWidth="1"/>
    <col min="4784" max="4784" width="8.125" style="7" bestFit="1" customWidth="1"/>
    <col min="4785" max="4786" width="9" style="7" bestFit="1" customWidth="1"/>
    <col min="4787" max="4787" width="9.625" style="7" bestFit="1" customWidth="1"/>
    <col min="4788" max="4788" width="8.125" style="7" bestFit="1" customWidth="1"/>
    <col min="4789" max="4790" width="14" style="7" bestFit="1" customWidth="1"/>
    <col min="4791" max="4791" width="12.75" style="7" bestFit="1" customWidth="1"/>
    <col min="4792" max="4792" width="8.625" style="7" bestFit="1" customWidth="1"/>
    <col min="4793" max="4794" width="14" style="7" bestFit="1" customWidth="1"/>
    <col min="4795" max="4795" width="12.75" style="7" bestFit="1" customWidth="1"/>
    <col min="4796" max="4796" width="8.625" style="7" bestFit="1" customWidth="1"/>
    <col min="4797" max="4798" width="9" style="7" bestFit="1" customWidth="1"/>
    <col min="4799" max="4799" width="9.625" style="7" bestFit="1" customWidth="1"/>
    <col min="4800" max="4800" width="8.125" style="7" bestFit="1" customWidth="1"/>
    <col min="4801" max="4802" width="9" style="7" bestFit="1" customWidth="1"/>
    <col min="4803" max="4803" width="9.625" style="7" bestFit="1" customWidth="1"/>
    <col min="4804" max="4804" width="8.125" style="7" bestFit="1" customWidth="1"/>
    <col min="4805" max="4806" width="9" style="7" bestFit="1" customWidth="1"/>
    <col min="4807" max="4807" width="9.625" style="7" bestFit="1" customWidth="1"/>
    <col min="4808" max="4808" width="8.125" style="7" bestFit="1" customWidth="1"/>
    <col min="4809" max="4812" width="9.125" style="7" customWidth="1"/>
    <col min="4813" max="4814" width="9" style="7" bestFit="1" customWidth="1"/>
    <col min="4815" max="4815" width="9.625" style="7" bestFit="1" customWidth="1"/>
    <col min="4816" max="4816" width="8.125" style="7" bestFit="1" customWidth="1"/>
    <col min="4817" max="4817" width="9.875" style="7" bestFit="1" customWidth="1"/>
    <col min="4818" max="4819" width="11.625" style="7" bestFit="1" customWidth="1"/>
    <col min="4820" max="4820" width="10.125" style="7" bestFit="1" customWidth="1"/>
    <col min="4821" max="4838" width="9.125" style="7" customWidth="1"/>
    <col min="4839" max="4839" width="5.25" style="7" bestFit="1"/>
    <col min="4840" max="4840" width="7.375" style="7" bestFit="1" customWidth="1"/>
    <col min="4841" max="4859" width="5.25" style="7"/>
    <col min="4860" max="4860" width="5.625" style="7" bestFit="1" customWidth="1"/>
    <col min="4861" max="4861" width="54.125" style="7" customWidth="1"/>
    <col min="4862" max="4866" width="20.375" style="7" customWidth="1"/>
    <col min="4867" max="4867" width="16.75" style="7" customWidth="1"/>
    <col min="4868" max="5022" width="9.125" style="7" customWidth="1"/>
    <col min="5023" max="5023" width="5.625" style="7" bestFit="1" customWidth="1"/>
    <col min="5024" max="5024" width="50.75" style="7" customWidth="1"/>
    <col min="5025" max="5028" width="9.125" style="7" customWidth="1"/>
    <col min="5029" max="5030" width="12.75" style="7" bestFit="1" customWidth="1"/>
    <col min="5031" max="5031" width="11.625" style="7" bestFit="1" customWidth="1"/>
    <col min="5032" max="5032" width="8.125" style="7" bestFit="1" customWidth="1"/>
    <col min="5033" max="5034" width="9.875" style="7" bestFit="1" customWidth="1"/>
    <col min="5035" max="5035" width="9.625" style="7" bestFit="1" customWidth="1"/>
    <col min="5036" max="5036" width="8.125" style="7" bestFit="1" customWidth="1"/>
    <col min="5037" max="5038" width="9" style="7" bestFit="1" customWidth="1"/>
    <col min="5039" max="5039" width="9.625" style="7" bestFit="1" customWidth="1"/>
    <col min="5040" max="5040" width="8.125" style="7" bestFit="1" customWidth="1"/>
    <col min="5041" max="5042" width="9" style="7" bestFit="1" customWidth="1"/>
    <col min="5043" max="5043" width="9.625" style="7" bestFit="1" customWidth="1"/>
    <col min="5044" max="5044" width="8.125" style="7" bestFit="1" customWidth="1"/>
    <col min="5045" max="5046" width="14" style="7" bestFit="1" customWidth="1"/>
    <col min="5047" max="5047" width="12.75" style="7" bestFit="1" customWidth="1"/>
    <col min="5048" max="5048" width="8.625" style="7" bestFit="1" customWidth="1"/>
    <col min="5049" max="5050" width="14" style="7" bestFit="1" customWidth="1"/>
    <col min="5051" max="5051" width="12.75" style="7" bestFit="1" customWidth="1"/>
    <col min="5052" max="5052" width="8.625" style="7" bestFit="1" customWidth="1"/>
    <col min="5053" max="5054" width="9" style="7" bestFit="1" customWidth="1"/>
    <col min="5055" max="5055" width="9.625" style="7" bestFit="1" customWidth="1"/>
    <col min="5056" max="5056" width="8.125" style="7" bestFit="1" customWidth="1"/>
    <col min="5057" max="5058" width="9" style="7" bestFit="1" customWidth="1"/>
    <col min="5059" max="5059" width="9.625" style="7" bestFit="1" customWidth="1"/>
    <col min="5060" max="5060" width="8.125" style="7" bestFit="1" customWidth="1"/>
    <col min="5061" max="5062" width="9" style="7" bestFit="1" customWidth="1"/>
    <col min="5063" max="5063" width="9.625" style="7" bestFit="1" customWidth="1"/>
    <col min="5064" max="5064" width="8.125" style="7" bestFit="1" customWidth="1"/>
    <col min="5065" max="5068" width="9.125" style="7" customWidth="1"/>
    <col min="5069" max="5070" width="9" style="7" bestFit="1" customWidth="1"/>
    <col min="5071" max="5071" width="9.625" style="7" bestFit="1" customWidth="1"/>
    <col min="5072" max="5072" width="8.125" style="7" bestFit="1" customWidth="1"/>
    <col min="5073" max="5073" width="9.875" style="7" bestFit="1" customWidth="1"/>
    <col min="5074" max="5075" width="11.625" style="7" bestFit="1" customWidth="1"/>
    <col min="5076" max="5076" width="10.125" style="7" bestFit="1" customWidth="1"/>
    <col min="5077" max="5094" width="9.125" style="7" customWidth="1"/>
    <col min="5095" max="5095" width="5.25" style="7" bestFit="1"/>
    <col min="5096" max="5096" width="7.375" style="7" bestFit="1" customWidth="1"/>
    <col min="5097" max="5115" width="5.25" style="7"/>
    <col min="5116" max="5116" width="5.625" style="7" bestFit="1" customWidth="1"/>
    <col min="5117" max="5117" width="54.125" style="7" customWidth="1"/>
    <col min="5118" max="5122" width="20.375" style="7" customWidth="1"/>
    <col min="5123" max="5123" width="16.75" style="7" customWidth="1"/>
    <col min="5124" max="5278" width="9.125" style="7" customWidth="1"/>
    <col min="5279" max="5279" width="5.625" style="7" bestFit="1" customWidth="1"/>
    <col min="5280" max="5280" width="50.75" style="7" customWidth="1"/>
    <col min="5281" max="5284" width="9.125" style="7" customWidth="1"/>
    <col min="5285" max="5286" width="12.75" style="7" bestFit="1" customWidth="1"/>
    <col min="5287" max="5287" width="11.625" style="7" bestFit="1" customWidth="1"/>
    <col min="5288" max="5288" width="8.125" style="7" bestFit="1" customWidth="1"/>
    <col min="5289" max="5290" width="9.875" style="7" bestFit="1" customWidth="1"/>
    <col min="5291" max="5291" width="9.625" style="7" bestFit="1" customWidth="1"/>
    <col min="5292" max="5292" width="8.125" style="7" bestFit="1" customWidth="1"/>
    <col min="5293" max="5294" width="9" style="7" bestFit="1" customWidth="1"/>
    <col min="5295" max="5295" width="9.625" style="7" bestFit="1" customWidth="1"/>
    <col min="5296" max="5296" width="8.125" style="7" bestFit="1" customWidth="1"/>
    <col min="5297" max="5298" width="9" style="7" bestFit="1" customWidth="1"/>
    <col min="5299" max="5299" width="9.625" style="7" bestFit="1" customWidth="1"/>
    <col min="5300" max="5300" width="8.125" style="7" bestFit="1" customWidth="1"/>
    <col min="5301" max="5302" width="14" style="7" bestFit="1" customWidth="1"/>
    <col min="5303" max="5303" width="12.75" style="7" bestFit="1" customWidth="1"/>
    <col min="5304" max="5304" width="8.625" style="7" bestFit="1" customWidth="1"/>
    <col min="5305" max="5306" width="14" style="7" bestFit="1" customWidth="1"/>
    <col min="5307" max="5307" width="12.75" style="7" bestFit="1" customWidth="1"/>
    <col min="5308" max="5308" width="8.625" style="7" bestFit="1" customWidth="1"/>
    <col min="5309" max="5310" width="9" style="7" bestFit="1" customWidth="1"/>
    <col min="5311" max="5311" width="9.625" style="7" bestFit="1" customWidth="1"/>
    <col min="5312" max="5312" width="8.125" style="7" bestFit="1" customWidth="1"/>
    <col min="5313" max="5314" width="9" style="7" bestFit="1" customWidth="1"/>
    <col min="5315" max="5315" width="9.625" style="7" bestFit="1" customWidth="1"/>
    <col min="5316" max="5316" width="8.125" style="7" bestFit="1" customWidth="1"/>
    <col min="5317" max="5318" width="9" style="7" bestFit="1" customWidth="1"/>
    <col min="5319" max="5319" width="9.625" style="7" bestFit="1" customWidth="1"/>
    <col min="5320" max="5320" width="8.125" style="7" bestFit="1" customWidth="1"/>
    <col min="5321" max="5324" width="9.125" style="7" customWidth="1"/>
    <col min="5325" max="5326" width="9" style="7" bestFit="1" customWidth="1"/>
    <col min="5327" max="5327" width="9.625" style="7" bestFit="1" customWidth="1"/>
    <col min="5328" max="5328" width="8.125" style="7" bestFit="1" customWidth="1"/>
    <col min="5329" max="5329" width="9.875" style="7" bestFit="1" customWidth="1"/>
    <col min="5330" max="5331" width="11.625" style="7" bestFit="1" customWidth="1"/>
    <col min="5332" max="5332" width="10.125" style="7" bestFit="1" customWidth="1"/>
    <col min="5333" max="5350" width="9.125" style="7" customWidth="1"/>
    <col min="5351" max="5351" width="5.25" style="7" bestFit="1"/>
    <col min="5352" max="5352" width="7.375" style="7" bestFit="1" customWidth="1"/>
    <col min="5353" max="5371" width="5.25" style="7"/>
    <col min="5372" max="5372" width="5.625" style="7" bestFit="1" customWidth="1"/>
    <col min="5373" max="5373" width="54.125" style="7" customWidth="1"/>
    <col min="5374" max="5378" width="20.375" style="7" customWidth="1"/>
    <col min="5379" max="5379" width="16.75" style="7" customWidth="1"/>
    <col min="5380" max="5534" width="9.125" style="7" customWidth="1"/>
    <col min="5535" max="5535" width="5.625" style="7" bestFit="1" customWidth="1"/>
    <col min="5536" max="5536" width="50.75" style="7" customWidth="1"/>
    <col min="5537" max="5540" width="9.125" style="7" customWidth="1"/>
    <col min="5541" max="5542" width="12.75" style="7" bestFit="1" customWidth="1"/>
    <col min="5543" max="5543" width="11.625" style="7" bestFit="1" customWidth="1"/>
    <col min="5544" max="5544" width="8.125" style="7" bestFit="1" customWidth="1"/>
    <col min="5545" max="5546" width="9.875" style="7" bestFit="1" customWidth="1"/>
    <col min="5547" max="5547" width="9.625" style="7" bestFit="1" customWidth="1"/>
    <col min="5548" max="5548" width="8.125" style="7" bestFit="1" customWidth="1"/>
    <col min="5549" max="5550" width="9" style="7" bestFit="1" customWidth="1"/>
    <col min="5551" max="5551" width="9.625" style="7" bestFit="1" customWidth="1"/>
    <col min="5552" max="5552" width="8.125" style="7" bestFit="1" customWidth="1"/>
    <col min="5553" max="5554" width="9" style="7" bestFit="1" customWidth="1"/>
    <col min="5555" max="5555" width="9.625" style="7" bestFit="1" customWidth="1"/>
    <col min="5556" max="5556" width="8.125" style="7" bestFit="1" customWidth="1"/>
    <col min="5557" max="5558" width="14" style="7" bestFit="1" customWidth="1"/>
    <col min="5559" max="5559" width="12.75" style="7" bestFit="1" customWidth="1"/>
    <col min="5560" max="5560" width="8.625" style="7" bestFit="1" customWidth="1"/>
    <col min="5561" max="5562" width="14" style="7" bestFit="1" customWidth="1"/>
    <col min="5563" max="5563" width="12.75" style="7" bestFit="1" customWidth="1"/>
    <col min="5564" max="5564" width="8.625" style="7" bestFit="1" customWidth="1"/>
    <col min="5565" max="5566" width="9" style="7" bestFit="1" customWidth="1"/>
    <col min="5567" max="5567" width="9.625" style="7" bestFit="1" customWidth="1"/>
    <col min="5568" max="5568" width="8.125" style="7" bestFit="1" customWidth="1"/>
    <col min="5569" max="5570" width="9" style="7" bestFit="1" customWidth="1"/>
    <col min="5571" max="5571" width="9.625" style="7" bestFit="1" customWidth="1"/>
    <col min="5572" max="5572" width="8.125" style="7" bestFit="1" customWidth="1"/>
    <col min="5573" max="5574" width="9" style="7" bestFit="1" customWidth="1"/>
    <col min="5575" max="5575" width="9.625" style="7" bestFit="1" customWidth="1"/>
    <col min="5576" max="5576" width="8.125" style="7" bestFit="1" customWidth="1"/>
    <col min="5577" max="5580" width="9.125" style="7" customWidth="1"/>
    <col min="5581" max="5582" width="9" style="7" bestFit="1" customWidth="1"/>
    <col min="5583" max="5583" width="9.625" style="7" bestFit="1" customWidth="1"/>
    <col min="5584" max="5584" width="8.125" style="7" bestFit="1" customWidth="1"/>
    <col min="5585" max="5585" width="9.875" style="7" bestFit="1" customWidth="1"/>
    <col min="5586" max="5587" width="11.625" style="7" bestFit="1" customWidth="1"/>
    <col min="5588" max="5588" width="10.125" style="7" bestFit="1" customWidth="1"/>
    <col min="5589" max="5606" width="9.125" style="7" customWidth="1"/>
    <col min="5607" max="5607" width="5.25" style="7" bestFit="1"/>
    <col min="5608" max="5608" width="7.375" style="7" bestFit="1" customWidth="1"/>
    <col min="5609" max="5627" width="5.25" style="7"/>
    <col min="5628" max="5628" width="5.625" style="7" bestFit="1" customWidth="1"/>
    <col min="5629" max="5629" width="54.125" style="7" customWidth="1"/>
    <col min="5630" max="5634" width="20.375" style="7" customWidth="1"/>
    <col min="5635" max="5635" width="16.75" style="7" customWidth="1"/>
    <col min="5636" max="5790" width="9.125" style="7" customWidth="1"/>
    <col min="5791" max="5791" width="5.625" style="7" bestFit="1" customWidth="1"/>
    <col min="5792" max="5792" width="50.75" style="7" customWidth="1"/>
    <col min="5793" max="5796" width="9.125" style="7" customWidth="1"/>
    <col min="5797" max="5798" width="12.75" style="7" bestFit="1" customWidth="1"/>
    <col min="5799" max="5799" width="11.625" style="7" bestFit="1" customWidth="1"/>
    <col min="5800" max="5800" width="8.125" style="7" bestFit="1" customWidth="1"/>
    <col min="5801" max="5802" width="9.875" style="7" bestFit="1" customWidth="1"/>
    <col min="5803" max="5803" width="9.625" style="7" bestFit="1" customWidth="1"/>
    <col min="5804" max="5804" width="8.125" style="7" bestFit="1" customWidth="1"/>
    <col min="5805" max="5806" width="9" style="7" bestFit="1" customWidth="1"/>
    <col min="5807" max="5807" width="9.625" style="7" bestFit="1" customWidth="1"/>
    <col min="5808" max="5808" width="8.125" style="7" bestFit="1" customWidth="1"/>
    <col min="5809" max="5810" width="9" style="7" bestFit="1" customWidth="1"/>
    <col min="5811" max="5811" width="9.625" style="7" bestFit="1" customWidth="1"/>
    <col min="5812" max="5812" width="8.125" style="7" bestFit="1" customWidth="1"/>
    <col min="5813" max="5814" width="14" style="7" bestFit="1" customWidth="1"/>
    <col min="5815" max="5815" width="12.75" style="7" bestFit="1" customWidth="1"/>
    <col min="5816" max="5816" width="8.625" style="7" bestFit="1" customWidth="1"/>
    <col min="5817" max="5818" width="14" style="7" bestFit="1" customWidth="1"/>
    <col min="5819" max="5819" width="12.75" style="7" bestFit="1" customWidth="1"/>
    <col min="5820" max="5820" width="8.625" style="7" bestFit="1" customWidth="1"/>
    <col min="5821" max="5822" width="9" style="7" bestFit="1" customWidth="1"/>
    <col min="5823" max="5823" width="9.625" style="7" bestFit="1" customWidth="1"/>
    <col min="5824" max="5824" width="8.125" style="7" bestFit="1" customWidth="1"/>
    <col min="5825" max="5826" width="9" style="7" bestFit="1" customWidth="1"/>
    <col min="5827" max="5827" width="9.625" style="7" bestFit="1" customWidth="1"/>
    <col min="5828" max="5828" width="8.125" style="7" bestFit="1" customWidth="1"/>
    <col min="5829" max="5830" width="9" style="7" bestFit="1" customWidth="1"/>
    <col min="5831" max="5831" width="9.625" style="7" bestFit="1" customWidth="1"/>
    <col min="5832" max="5832" width="8.125" style="7" bestFit="1" customWidth="1"/>
    <col min="5833" max="5836" width="9.125" style="7" customWidth="1"/>
    <col min="5837" max="5838" width="9" style="7" bestFit="1" customWidth="1"/>
    <col min="5839" max="5839" width="9.625" style="7" bestFit="1" customWidth="1"/>
    <col min="5840" max="5840" width="8.125" style="7" bestFit="1" customWidth="1"/>
    <col min="5841" max="5841" width="9.875" style="7" bestFit="1" customWidth="1"/>
    <col min="5842" max="5843" width="11.625" style="7" bestFit="1" customWidth="1"/>
    <col min="5844" max="5844" width="10.125" style="7" bestFit="1" customWidth="1"/>
    <col min="5845" max="5862" width="9.125" style="7" customWidth="1"/>
    <col min="5863" max="5863" width="5.25" style="7" bestFit="1"/>
    <col min="5864" max="5864" width="7.375" style="7" bestFit="1" customWidth="1"/>
    <col min="5865" max="5883" width="5.25" style="7"/>
    <col min="5884" max="5884" width="5.625" style="7" bestFit="1" customWidth="1"/>
    <col min="5885" max="5885" width="54.125" style="7" customWidth="1"/>
    <col min="5886" max="5890" width="20.375" style="7" customWidth="1"/>
    <col min="5891" max="5891" width="16.75" style="7" customWidth="1"/>
    <col min="5892" max="6046" width="9.125" style="7" customWidth="1"/>
    <col min="6047" max="6047" width="5.625" style="7" bestFit="1" customWidth="1"/>
    <col min="6048" max="6048" width="50.75" style="7" customWidth="1"/>
    <col min="6049" max="6052" width="9.125" style="7" customWidth="1"/>
    <col min="6053" max="6054" width="12.75" style="7" bestFit="1" customWidth="1"/>
    <col min="6055" max="6055" width="11.625" style="7" bestFit="1" customWidth="1"/>
    <col min="6056" max="6056" width="8.125" style="7" bestFit="1" customWidth="1"/>
    <col min="6057" max="6058" width="9.875" style="7" bestFit="1" customWidth="1"/>
    <col min="6059" max="6059" width="9.625" style="7" bestFit="1" customWidth="1"/>
    <col min="6060" max="6060" width="8.125" style="7" bestFit="1" customWidth="1"/>
    <col min="6061" max="6062" width="9" style="7" bestFit="1" customWidth="1"/>
    <col min="6063" max="6063" width="9.625" style="7" bestFit="1" customWidth="1"/>
    <col min="6064" max="6064" width="8.125" style="7" bestFit="1" customWidth="1"/>
    <col min="6065" max="6066" width="9" style="7" bestFit="1" customWidth="1"/>
    <col min="6067" max="6067" width="9.625" style="7" bestFit="1" customWidth="1"/>
    <col min="6068" max="6068" width="8.125" style="7" bestFit="1" customWidth="1"/>
    <col min="6069" max="6070" width="14" style="7" bestFit="1" customWidth="1"/>
    <col min="6071" max="6071" width="12.75" style="7" bestFit="1" customWidth="1"/>
    <col min="6072" max="6072" width="8.625" style="7" bestFit="1" customWidth="1"/>
    <col min="6073" max="6074" width="14" style="7" bestFit="1" customWidth="1"/>
    <col min="6075" max="6075" width="12.75" style="7" bestFit="1" customWidth="1"/>
    <col min="6076" max="6076" width="8.625" style="7" bestFit="1" customWidth="1"/>
    <col min="6077" max="6078" width="9" style="7" bestFit="1" customWidth="1"/>
    <col min="6079" max="6079" width="9.625" style="7" bestFit="1" customWidth="1"/>
    <col min="6080" max="6080" width="8.125" style="7" bestFit="1" customWidth="1"/>
    <col min="6081" max="6082" width="9" style="7" bestFit="1" customWidth="1"/>
    <col min="6083" max="6083" width="9.625" style="7" bestFit="1" customWidth="1"/>
    <col min="6084" max="6084" width="8.125" style="7" bestFit="1" customWidth="1"/>
    <col min="6085" max="6086" width="9" style="7" bestFit="1" customWidth="1"/>
    <col min="6087" max="6087" width="9.625" style="7" bestFit="1" customWidth="1"/>
    <col min="6088" max="6088" width="8.125" style="7" bestFit="1" customWidth="1"/>
    <col min="6089" max="6092" width="9.125" style="7" customWidth="1"/>
    <col min="6093" max="6094" width="9" style="7" bestFit="1" customWidth="1"/>
    <col min="6095" max="6095" width="9.625" style="7" bestFit="1" customWidth="1"/>
    <col min="6096" max="6096" width="8.125" style="7" bestFit="1" customWidth="1"/>
    <col min="6097" max="6097" width="9.875" style="7" bestFit="1" customWidth="1"/>
    <col min="6098" max="6099" width="11.625" style="7" bestFit="1" customWidth="1"/>
    <col min="6100" max="6100" width="10.125" style="7" bestFit="1" customWidth="1"/>
    <col min="6101" max="6118" width="9.125" style="7" customWidth="1"/>
    <col min="6119" max="6119" width="5.25" style="7" bestFit="1"/>
    <col min="6120" max="6120" width="7.375" style="7" bestFit="1" customWidth="1"/>
    <col min="6121" max="6139" width="5.25" style="7"/>
    <col min="6140" max="6140" width="5.625" style="7" bestFit="1" customWidth="1"/>
    <col min="6141" max="6141" width="54.125" style="7" customWidth="1"/>
    <col min="6142" max="6146" width="20.375" style="7" customWidth="1"/>
    <col min="6147" max="6147" width="16.75" style="7" customWidth="1"/>
    <col min="6148" max="6302" width="9.125" style="7" customWidth="1"/>
    <col min="6303" max="6303" width="5.625" style="7" bestFit="1" customWidth="1"/>
    <col min="6304" max="6304" width="50.75" style="7" customWidth="1"/>
    <col min="6305" max="6308" width="9.125" style="7" customWidth="1"/>
    <col min="6309" max="6310" width="12.75" style="7" bestFit="1" customWidth="1"/>
    <col min="6311" max="6311" width="11.625" style="7" bestFit="1" customWidth="1"/>
    <col min="6312" max="6312" width="8.125" style="7" bestFit="1" customWidth="1"/>
    <col min="6313" max="6314" width="9.875" style="7" bestFit="1" customWidth="1"/>
    <col min="6315" max="6315" width="9.625" style="7" bestFit="1" customWidth="1"/>
    <col min="6316" max="6316" width="8.125" style="7" bestFit="1" customWidth="1"/>
    <col min="6317" max="6318" width="9" style="7" bestFit="1" customWidth="1"/>
    <col min="6319" max="6319" width="9.625" style="7" bestFit="1" customWidth="1"/>
    <col min="6320" max="6320" width="8.125" style="7" bestFit="1" customWidth="1"/>
    <col min="6321" max="6322" width="9" style="7" bestFit="1" customWidth="1"/>
    <col min="6323" max="6323" width="9.625" style="7" bestFit="1" customWidth="1"/>
    <col min="6324" max="6324" width="8.125" style="7" bestFit="1" customWidth="1"/>
    <col min="6325" max="6326" width="14" style="7" bestFit="1" customWidth="1"/>
    <col min="6327" max="6327" width="12.75" style="7" bestFit="1" customWidth="1"/>
    <col min="6328" max="6328" width="8.625" style="7" bestFit="1" customWidth="1"/>
    <col min="6329" max="6330" width="14" style="7" bestFit="1" customWidth="1"/>
    <col min="6331" max="6331" width="12.75" style="7" bestFit="1" customWidth="1"/>
    <col min="6332" max="6332" width="8.625" style="7" bestFit="1" customWidth="1"/>
    <col min="6333" max="6334" width="9" style="7" bestFit="1" customWidth="1"/>
    <col min="6335" max="6335" width="9.625" style="7" bestFit="1" customWidth="1"/>
    <col min="6336" max="6336" width="8.125" style="7" bestFit="1" customWidth="1"/>
    <col min="6337" max="6338" width="9" style="7" bestFit="1" customWidth="1"/>
    <col min="6339" max="6339" width="9.625" style="7" bestFit="1" customWidth="1"/>
    <col min="6340" max="6340" width="8.125" style="7" bestFit="1" customWidth="1"/>
    <col min="6341" max="6342" width="9" style="7" bestFit="1" customWidth="1"/>
    <col min="6343" max="6343" width="9.625" style="7" bestFit="1" customWidth="1"/>
    <col min="6344" max="6344" width="8.125" style="7" bestFit="1" customWidth="1"/>
    <col min="6345" max="6348" width="9.125" style="7" customWidth="1"/>
    <col min="6349" max="6350" width="9" style="7" bestFit="1" customWidth="1"/>
    <col min="6351" max="6351" width="9.625" style="7" bestFit="1" customWidth="1"/>
    <col min="6352" max="6352" width="8.125" style="7" bestFit="1" customWidth="1"/>
    <col min="6353" max="6353" width="9.875" style="7" bestFit="1" customWidth="1"/>
    <col min="6354" max="6355" width="11.625" style="7" bestFit="1" customWidth="1"/>
    <col min="6356" max="6356" width="10.125" style="7" bestFit="1" customWidth="1"/>
    <col min="6357" max="6374" width="9.125" style="7" customWidth="1"/>
    <col min="6375" max="6375" width="5.25" style="7" bestFit="1"/>
    <col min="6376" max="6376" width="7.375" style="7" bestFit="1" customWidth="1"/>
    <col min="6377" max="6395" width="5.25" style="7"/>
    <col min="6396" max="6396" width="5.625" style="7" bestFit="1" customWidth="1"/>
    <col min="6397" max="6397" width="54.125" style="7" customWidth="1"/>
    <col min="6398" max="6402" width="20.375" style="7" customWidth="1"/>
    <col min="6403" max="6403" width="16.75" style="7" customWidth="1"/>
    <col min="6404" max="6558" width="9.125" style="7" customWidth="1"/>
    <col min="6559" max="6559" width="5.625" style="7" bestFit="1" customWidth="1"/>
    <col min="6560" max="6560" width="50.75" style="7" customWidth="1"/>
    <col min="6561" max="6564" width="9.125" style="7" customWidth="1"/>
    <col min="6565" max="6566" width="12.75" style="7" bestFit="1" customWidth="1"/>
    <col min="6567" max="6567" width="11.625" style="7" bestFit="1" customWidth="1"/>
    <col min="6568" max="6568" width="8.125" style="7" bestFit="1" customWidth="1"/>
    <col min="6569" max="6570" width="9.875" style="7" bestFit="1" customWidth="1"/>
    <col min="6571" max="6571" width="9.625" style="7" bestFit="1" customWidth="1"/>
    <col min="6572" max="6572" width="8.125" style="7" bestFit="1" customWidth="1"/>
    <col min="6573" max="6574" width="9" style="7" bestFit="1" customWidth="1"/>
    <col min="6575" max="6575" width="9.625" style="7" bestFit="1" customWidth="1"/>
    <col min="6576" max="6576" width="8.125" style="7" bestFit="1" customWidth="1"/>
    <col min="6577" max="6578" width="9" style="7" bestFit="1" customWidth="1"/>
    <col min="6579" max="6579" width="9.625" style="7" bestFit="1" customWidth="1"/>
    <col min="6580" max="6580" width="8.125" style="7" bestFit="1" customWidth="1"/>
    <col min="6581" max="6582" width="14" style="7" bestFit="1" customWidth="1"/>
    <col min="6583" max="6583" width="12.75" style="7" bestFit="1" customWidth="1"/>
    <col min="6584" max="6584" width="8.625" style="7" bestFit="1" customWidth="1"/>
    <col min="6585" max="6586" width="14" style="7" bestFit="1" customWidth="1"/>
    <col min="6587" max="6587" width="12.75" style="7" bestFit="1" customWidth="1"/>
    <col min="6588" max="6588" width="8.625" style="7" bestFit="1" customWidth="1"/>
    <col min="6589" max="6590" width="9" style="7" bestFit="1" customWidth="1"/>
    <col min="6591" max="6591" width="9.625" style="7" bestFit="1" customWidth="1"/>
    <col min="6592" max="6592" width="8.125" style="7" bestFit="1" customWidth="1"/>
    <col min="6593" max="6594" width="9" style="7" bestFit="1" customWidth="1"/>
    <col min="6595" max="6595" width="9.625" style="7" bestFit="1" customWidth="1"/>
    <col min="6596" max="6596" width="8.125" style="7" bestFit="1" customWidth="1"/>
    <col min="6597" max="6598" width="9" style="7" bestFit="1" customWidth="1"/>
    <col min="6599" max="6599" width="9.625" style="7" bestFit="1" customWidth="1"/>
    <col min="6600" max="6600" width="8.125" style="7" bestFit="1" customWidth="1"/>
    <col min="6601" max="6604" width="9.125" style="7" customWidth="1"/>
    <col min="6605" max="6606" width="9" style="7" bestFit="1" customWidth="1"/>
    <col min="6607" max="6607" width="9.625" style="7" bestFit="1" customWidth="1"/>
    <col min="6608" max="6608" width="8.125" style="7" bestFit="1" customWidth="1"/>
    <col min="6609" max="6609" width="9.875" style="7" bestFit="1" customWidth="1"/>
    <col min="6610" max="6611" width="11.625" style="7" bestFit="1" customWidth="1"/>
    <col min="6612" max="6612" width="10.125" style="7" bestFit="1" customWidth="1"/>
    <col min="6613" max="6630" width="9.125" style="7" customWidth="1"/>
    <col min="6631" max="6631" width="5.25" style="7" bestFit="1"/>
    <col min="6632" max="6632" width="7.375" style="7" bestFit="1" customWidth="1"/>
    <col min="6633" max="6651" width="5.25" style="7"/>
    <col min="6652" max="6652" width="5.625" style="7" bestFit="1" customWidth="1"/>
    <col min="6653" max="6653" width="54.125" style="7" customWidth="1"/>
    <col min="6654" max="6658" width="20.375" style="7" customWidth="1"/>
    <col min="6659" max="6659" width="16.75" style="7" customWidth="1"/>
    <col min="6660" max="6814" width="9.125" style="7" customWidth="1"/>
    <col min="6815" max="6815" width="5.625" style="7" bestFit="1" customWidth="1"/>
    <col min="6816" max="6816" width="50.75" style="7" customWidth="1"/>
    <col min="6817" max="6820" width="9.125" style="7" customWidth="1"/>
    <col min="6821" max="6822" width="12.75" style="7" bestFit="1" customWidth="1"/>
    <col min="6823" max="6823" width="11.625" style="7" bestFit="1" customWidth="1"/>
    <col min="6824" max="6824" width="8.125" style="7" bestFit="1" customWidth="1"/>
    <col min="6825" max="6826" width="9.875" style="7" bestFit="1" customWidth="1"/>
    <col min="6827" max="6827" width="9.625" style="7" bestFit="1" customWidth="1"/>
    <col min="6828" max="6828" width="8.125" style="7" bestFit="1" customWidth="1"/>
    <col min="6829" max="6830" width="9" style="7" bestFit="1" customWidth="1"/>
    <col min="6831" max="6831" width="9.625" style="7" bestFit="1" customWidth="1"/>
    <col min="6832" max="6832" width="8.125" style="7" bestFit="1" customWidth="1"/>
    <col min="6833" max="6834" width="9" style="7" bestFit="1" customWidth="1"/>
    <col min="6835" max="6835" width="9.625" style="7" bestFit="1" customWidth="1"/>
    <col min="6836" max="6836" width="8.125" style="7" bestFit="1" customWidth="1"/>
    <col min="6837" max="6838" width="14" style="7" bestFit="1" customWidth="1"/>
    <col min="6839" max="6839" width="12.75" style="7" bestFit="1" customWidth="1"/>
    <col min="6840" max="6840" width="8.625" style="7" bestFit="1" customWidth="1"/>
    <col min="6841" max="6842" width="14" style="7" bestFit="1" customWidth="1"/>
    <col min="6843" max="6843" width="12.75" style="7" bestFit="1" customWidth="1"/>
    <col min="6844" max="6844" width="8.625" style="7" bestFit="1" customWidth="1"/>
    <col min="6845" max="6846" width="9" style="7" bestFit="1" customWidth="1"/>
    <col min="6847" max="6847" width="9.625" style="7" bestFit="1" customWidth="1"/>
    <col min="6848" max="6848" width="8.125" style="7" bestFit="1" customWidth="1"/>
    <col min="6849" max="6850" width="9" style="7" bestFit="1" customWidth="1"/>
    <col min="6851" max="6851" width="9.625" style="7" bestFit="1" customWidth="1"/>
    <col min="6852" max="6852" width="8.125" style="7" bestFit="1" customWidth="1"/>
    <col min="6853" max="6854" width="9" style="7" bestFit="1" customWidth="1"/>
    <col min="6855" max="6855" width="9.625" style="7" bestFit="1" customWidth="1"/>
    <col min="6856" max="6856" width="8.125" style="7" bestFit="1" customWidth="1"/>
    <col min="6857" max="6860" width="9.125" style="7" customWidth="1"/>
    <col min="6861" max="6862" width="9" style="7" bestFit="1" customWidth="1"/>
    <col min="6863" max="6863" width="9.625" style="7" bestFit="1" customWidth="1"/>
    <col min="6864" max="6864" width="8.125" style="7" bestFit="1" customWidth="1"/>
    <col min="6865" max="6865" width="9.875" style="7" bestFit="1" customWidth="1"/>
    <col min="6866" max="6867" width="11.625" style="7" bestFit="1" customWidth="1"/>
    <col min="6868" max="6868" width="10.125" style="7" bestFit="1" customWidth="1"/>
    <col min="6869" max="6886" width="9.125" style="7" customWidth="1"/>
    <col min="6887" max="6887" width="5.25" style="7" bestFit="1"/>
    <col min="6888" max="6888" width="7.375" style="7" bestFit="1" customWidth="1"/>
    <col min="6889" max="6907" width="5.25" style="7"/>
    <col min="6908" max="6908" width="5.625" style="7" bestFit="1" customWidth="1"/>
    <col min="6909" max="6909" width="54.125" style="7" customWidth="1"/>
    <col min="6910" max="6914" width="20.375" style="7" customWidth="1"/>
    <col min="6915" max="6915" width="16.75" style="7" customWidth="1"/>
    <col min="6916" max="7070" width="9.125" style="7" customWidth="1"/>
    <col min="7071" max="7071" width="5.625" style="7" bestFit="1" customWidth="1"/>
    <col min="7072" max="7072" width="50.75" style="7" customWidth="1"/>
    <col min="7073" max="7076" width="9.125" style="7" customWidth="1"/>
    <col min="7077" max="7078" width="12.75" style="7" bestFit="1" customWidth="1"/>
    <col min="7079" max="7079" width="11.625" style="7" bestFit="1" customWidth="1"/>
    <col min="7080" max="7080" width="8.125" style="7" bestFit="1" customWidth="1"/>
    <col min="7081" max="7082" width="9.875" style="7" bestFit="1" customWidth="1"/>
    <col min="7083" max="7083" width="9.625" style="7" bestFit="1" customWidth="1"/>
    <col min="7084" max="7084" width="8.125" style="7" bestFit="1" customWidth="1"/>
    <col min="7085" max="7086" width="9" style="7" bestFit="1" customWidth="1"/>
    <col min="7087" max="7087" width="9.625" style="7" bestFit="1" customWidth="1"/>
    <col min="7088" max="7088" width="8.125" style="7" bestFit="1" customWidth="1"/>
    <col min="7089" max="7090" width="9" style="7" bestFit="1" customWidth="1"/>
    <col min="7091" max="7091" width="9.625" style="7" bestFit="1" customWidth="1"/>
    <col min="7092" max="7092" width="8.125" style="7" bestFit="1" customWidth="1"/>
    <col min="7093" max="7094" width="14" style="7" bestFit="1" customWidth="1"/>
    <col min="7095" max="7095" width="12.75" style="7" bestFit="1" customWidth="1"/>
    <col min="7096" max="7096" width="8.625" style="7" bestFit="1" customWidth="1"/>
    <col min="7097" max="7098" width="14" style="7" bestFit="1" customWidth="1"/>
    <col min="7099" max="7099" width="12.75" style="7" bestFit="1" customWidth="1"/>
    <col min="7100" max="7100" width="8.625" style="7" bestFit="1" customWidth="1"/>
    <col min="7101" max="7102" width="9" style="7" bestFit="1" customWidth="1"/>
    <col min="7103" max="7103" width="9.625" style="7" bestFit="1" customWidth="1"/>
    <col min="7104" max="7104" width="8.125" style="7" bestFit="1" customWidth="1"/>
    <col min="7105" max="7106" width="9" style="7" bestFit="1" customWidth="1"/>
    <col min="7107" max="7107" width="9.625" style="7" bestFit="1" customWidth="1"/>
    <col min="7108" max="7108" width="8.125" style="7" bestFit="1" customWidth="1"/>
    <col min="7109" max="7110" width="9" style="7" bestFit="1" customWidth="1"/>
    <col min="7111" max="7111" width="9.625" style="7" bestFit="1" customWidth="1"/>
    <col min="7112" max="7112" width="8.125" style="7" bestFit="1" customWidth="1"/>
    <col min="7113" max="7116" width="9.125" style="7" customWidth="1"/>
    <col min="7117" max="7118" width="9" style="7" bestFit="1" customWidth="1"/>
    <col min="7119" max="7119" width="9.625" style="7" bestFit="1" customWidth="1"/>
    <col min="7120" max="7120" width="8.125" style="7" bestFit="1" customWidth="1"/>
    <col min="7121" max="7121" width="9.875" style="7" bestFit="1" customWidth="1"/>
    <col min="7122" max="7123" width="11.625" style="7" bestFit="1" customWidth="1"/>
    <col min="7124" max="7124" width="10.125" style="7" bestFit="1" customWidth="1"/>
    <col min="7125" max="7142" width="9.125" style="7" customWidth="1"/>
    <col min="7143" max="7143" width="5.25" style="7" bestFit="1"/>
    <col min="7144" max="7144" width="7.375" style="7" bestFit="1" customWidth="1"/>
    <col min="7145" max="7163" width="5.25" style="7"/>
    <col min="7164" max="7164" width="5.625" style="7" bestFit="1" customWidth="1"/>
    <col min="7165" max="7165" width="54.125" style="7" customWidth="1"/>
    <col min="7166" max="7170" width="20.375" style="7" customWidth="1"/>
    <col min="7171" max="7171" width="16.75" style="7" customWidth="1"/>
    <col min="7172" max="7326" width="9.125" style="7" customWidth="1"/>
    <col min="7327" max="7327" width="5.625" style="7" bestFit="1" customWidth="1"/>
    <col min="7328" max="7328" width="50.75" style="7" customWidth="1"/>
    <col min="7329" max="7332" width="9.125" style="7" customWidth="1"/>
    <col min="7333" max="7334" width="12.75" style="7" bestFit="1" customWidth="1"/>
    <col min="7335" max="7335" width="11.625" style="7" bestFit="1" customWidth="1"/>
    <col min="7336" max="7336" width="8.125" style="7" bestFit="1" customWidth="1"/>
    <col min="7337" max="7338" width="9.875" style="7" bestFit="1" customWidth="1"/>
    <col min="7339" max="7339" width="9.625" style="7" bestFit="1" customWidth="1"/>
    <col min="7340" max="7340" width="8.125" style="7" bestFit="1" customWidth="1"/>
    <col min="7341" max="7342" width="9" style="7" bestFit="1" customWidth="1"/>
    <col min="7343" max="7343" width="9.625" style="7" bestFit="1" customWidth="1"/>
    <col min="7344" max="7344" width="8.125" style="7" bestFit="1" customWidth="1"/>
    <col min="7345" max="7346" width="9" style="7" bestFit="1" customWidth="1"/>
    <col min="7347" max="7347" width="9.625" style="7" bestFit="1" customWidth="1"/>
    <col min="7348" max="7348" width="8.125" style="7" bestFit="1" customWidth="1"/>
    <col min="7349" max="7350" width="14" style="7" bestFit="1" customWidth="1"/>
    <col min="7351" max="7351" width="12.75" style="7" bestFit="1" customWidth="1"/>
    <col min="7352" max="7352" width="8.625" style="7" bestFit="1" customWidth="1"/>
    <col min="7353" max="7354" width="14" style="7" bestFit="1" customWidth="1"/>
    <col min="7355" max="7355" width="12.75" style="7" bestFit="1" customWidth="1"/>
    <col min="7356" max="7356" width="8.625" style="7" bestFit="1" customWidth="1"/>
    <col min="7357" max="7358" width="9" style="7" bestFit="1" customWidth="1"/>
    <col min="7359" max="7359" width="9.625" style="7" bestFit="1" customWidth="1"/>
    <col min="7360" max="7360" width="8.125" style="7" bestFit="1" customWidth="1"/>
    <col min="7361" max="7362" width="9" style="7" bestFit="1" customWidth="1"/>
    <col min="7363" max="7363" width="9.625" style="7" bestFit="1" customWidth="1"/>
    <col min="7364" max="7364" width="8.125" style="7" bestFit="1" customWidth="1"/>
    <col min="7365" max="7366" width="9" style="7" bestFit="1" customWidth="1"/>
    <col min="7367" max="7367" width="9.625" style="7" bestFit="1" customWidth="1"/>
    <col min="7368" max="7368" width="8.125" style="7" bestFit="1" customWidth="1"/>
    <col min="7369" max="7372" width="9.125" style="7" customWidth="1"/>
    <col min="7373" max="7374" width="9" style="7" bestFit="1" customWidth="1"/>
    <col min="7375" max="7375" width="9.625" style="7" bestFit="1" customWidth="1"/>
    <col min="7376" max="7376" width="8.125" style="7" bestFit="1" customWidth="1"/>
    <col min="7377" max="7377" width="9.875" style="7" bestFit="1" customWidth="1"/>
    <col min="7378" max="7379" width="11.625" style="7" bestFit="1" customWidth="1"/>
    <col min="7380" max="7380" width="10.125" style="7" bestFit="1" customWidth="1"/>
    <col min="7381" max="7398" width="9.125" style="7" customWidth="1"/>
    <col min="7399" max="7399" width="5.25" style="7" bestFit="1"/>
    <col min="7400" max="7400" width="7.375" style="7" bestFit="1" customWidth="1"/>
    <col min="7401" max="7419" width="5.25" style="7"/>
    <col min="7420" max="7420" width="5.625" style="7" bestFit="1" customWidth="1"/>
    <col min="7421" max="7421" width="54.125" style="7" customWidth="1"/>
    <col min="7422" max="7426" width="20.375" style="7" customWidth="1"/>
    <col min="7427" max="7427" width="16.75" style="7" customWidth="1"/>
    <col min="7428" max="7582" width="9.125" style="7" customWidth="1"/>
    <col min="7583" max="7583" width="5.625" style="7" bestFit="1" customWidth="1"/>
    <col min="7584" max="7584" width="50.75" style="7" customWidth="1"/>
    <col min="7585" max="7588" width="9.125" style="7" customWidth="1"/>
    <col min="7589" max="7590" width="12.75" style="7" bestFit="1" customWidth="1"/>
    <col min="7591" max="7591" width="11.625" style="7" bestFit="1" customWidth="1"/>
    <col min="7592" max="7592" width="8.125" style="7" bestFit="1" customWidth="1"/>
    <col min="7593" max="7594" width="9.875" style="7" bestFit="1" customWidth="1"/>
    <col min="7595" max="7595" width="9.625" style="7" bestFit="1" customWidth="1"/>
    <col min="7596" max="7596" width="8.125" style="7" bestFit="1" customWidth="1"/>
    <col min="7597" max="7598" width="9" style="7" bestFit="1" customWidth="1"/>
    <col min="7599" max="7599" width="9.625" style="7" bestFit="1" customWidth="1"/>
    <col min="7600" max="7600" width="8.125" style="7" bestFit="1" customWidth="1"/>
    <col min="7601" max="7602" width="9" style="7" bestFit="1" customWidth="1"/>
    <col min="7603" max="7603" width="9.625" style="7" bestFit="1" customWidth="1"/>
    <col min="7604" max="7604" width="8.125" style="7" bestFit="1" customWidth="1"/>
    <col min="7605" max="7606" width="14" style="7" bestFit="1" customWidth="1"/>
    <col min="7607" max="7607" width="12.75" style="7" bestFit="1" customWidth="1"/>
    <col min="7608" max="7608" width="8.625" style="7" bestFit="1" customWidth="1"/>
    <col min="7609" max="7610" width="14" style="7" bestFit="1" customWidth="1"/>
    <col min="7611" max="7611" width="12.75" style="7" bestFit="1" customWidth="1"/>
    <col min="7612" max="7612" width="8.625" style="7" bestFit="1" customWidth="1"/>
    <col min="7613" max="7614" width="9" style="7" bestFit="1" customWidth="1"/>
    <col min="7615" max="7615" width="9.625" style="7" bestFit="1" customWidth="1"/>
    <col min="7616" max="7616" width="8.125" style="7" bestFit="1" customWidth="1"/>
    <col min="7617" max="7618" width="9" style="7" bestFit="1" customWidth="1"/>
    <col min="7619" max="7619" width="9.625" style="7" bestFit="1" customWidth="1"/>
    <col min="7620" max="7620" width="8.125" style="7" bestFit="1" customWidth="1"/>
    <col min="7621" max="7622" width="9" style="7" bestFit="1" customWidth="1"/>
    <col min="7623" max="7623" width="9.625" style="7" bestFit="1" customWidth="1"/>
    <col min="7624" max="7624" width="8.125" style="7" bestFit="1" customWidth="1"/>
    <col min="7625" max="7628" width="9.125" style="7" customWidth="1"/>
    <col min="7629" max="7630" width="9" style="7" bestFit="1" customWidth="1"/>
    <col min="7631" max="7631" width="9.625" style="7" bestFit="1" customWidth="1"/>
    <col min="7632" max="7632" width="8.125" style="7" bestFit="1" customWidth="1"/>
    <col min="7633" max="7633" width="9.875" style="7" bestFit="1" customWidth="1"/>
    <col min="7634" max="7635" width="11.625" style="7" bestFit="1" customWidth="1"/>
    <col min="7636" max="7636" width="10.125" style="7" bestFit="1" customWidth="1"/>
    <col min="7637" max="7654" width="9.125" style="7" customWidth="1"/>
    <col min="7655" max="7655" width="5.25" style="7" bestFit="1"/>
    <col min="7656" max="7656" width="7.375" style="7" bestFit="1" customWidth="1"/>
    <col min="7657" max="7675" width="5.25" style="7"/>
    <col min="7676" max="7676" width="5.625" style="7" bestFit="1" customWidth="1"/>
    <col min="7677" max="7677" width="54.125" style="7" customWidth="1"/>
    <col min="7678" max="7682" width="20.375" style="7" customWidth="1"/>
    <col min="7683" max="7683" width="16.75" style="7" customWidth="1"/>
    <col min="7684" max="7838" width="9.125" style="7" customWidth="1"/>
    <col min="7839" max="7839" width="5.625" style="7" bestFit="1" customWidth="1"/>
    <col min="7840" max="7840" width="50.75" style="7" customWidth="1"/>
    <col min="7841" max="7844" width="9.125" style="7" customWidth="1"/>
    <col min="7845" max="7846" width="12.75" style="7" bestFit="1" customWidth="1"/>
    <col min="7847" max="7847" width="11.625" style="7" bestFit="1" customWidth="1"/>
    <col min="7848" max="7848" width="8.125" style="7" bestFit="1" customWidth="1"/>
    <col min="7849" max="7850" width="9.875" style="7" bestFit="1" customWidth="1"/>
    <col min="7851" max="7851" width="9.625" style="7" bestFit="1" customWidth="1"/>
    <col min="7852" max="7852" width="8.125" style="7" bestFit="1" customWidth="1"/>
    <col min="7853" max="7854" width="9" style="7" bestFit="1" customWidth="1"/>
    <col min="7855" max="7855" width="9.625" style="7" bestFit="1" customWidth="1"/>
    <col min="7856" max="7856" width="8.125" style="7" bestFit="1" customWidth="1"/>
    <col min="7857" max="7858" width="9" style="7" bestFit="1" customWidth="1"/>
    <col min="7859" max="7859" width="9.625" style="7" bestFit="1" customWidth="1"/>
    <col min="7860" max="7860" width="8.125" style="7" bestFit="1" customWidth="1"/>
    <col min="7861" max="7862" width="14" style="7" bestFit="1" customWidth="1"/>
    <col min="7863" max="7863" width="12.75" style="7" bestFit="1" customWidth="1"/>
    <col min="7864" max="7864" width="8.625" style="7" bestFit="1" customWidth="1"/>
    <col min="7865" max="7866" width="14" style="7" bestFit="1" customWidth="1"/>
    <col min="7867" max="7867" width="12.75" style="7" bestFit="1" customWidth="1"/>
    <col min="7868" max="7868" width="8.625" style="7" bestFit="1" customWidth="1"/>
    <col min="7869" max="7870" width="9" style="7" bestFit="1" customWidth="1"/>
    <col min="7871" max="7871" width="9.625" style="7" bestFit="1" customWidth="1"/>
    <col min="7872" max="7872" width="8.125" style="7" bestFit="1" customWidth="1"/>
    <col min="7873" max="7874" width="9" style="7" bestFit="1" customWidth="1"/>
    <col min="7875" max="7875" width="9.625" style="7" bestFit="1" customWidth="1"/>
    <col min="7876" max="7876" width="8.125" style="7" bestFit="1" customWidth="1"/>
    <col min="7877" max="7878" width="9" style="7" bestFit="1" customWidth="1"/>
    <col min="7879" max="7879" width="9.625" style="7" bestFit="1" customWidth="1"/>
    <col min="7880" max="7880" width="8.125" style="7" bestFit="1" customWidth="1"/>
    <col min="7881" max="7884" width="9.125" style="7" customWidth="1"/>
    <col min="7885" max="7886" width="9" style="7" bestFit="1" customWidth="1"/>
    <col min="7887" max="7887" width="9.625" style="7" bestFit="1" customWidth="1"/>
    <col min="7888" max="7888" width="8.125" style="7" bestFit="1" customWidth="1"/>
    <col min="7889" max="7889" width="9.875" style="7" bestFit="1" customWidth="1"/>
    <col min="7890" max="7891" width="11.625" style="7" bestFit="1" customWidth="1"/>
    <col min="7892" max="7892" width="10.125" style="7" bestFit="1" customWidth="1"/>
    <col min="7893" max="7910" width="9.125" style="7" customWidth="1"/>
    <col min="7911" max="7911" width="5.25" style="7" bestFit="1"/>
    <col min="7912" max="7912" width="7.375" style="7" bestFit="1" customWidth="1"/>
    <col min="7913" max="7931" width="5.25" style="7"/>
    <col min="7932" max="7932" width="5.625" style="7" bestFit="1" customWidth="1"/>
    <col min="7933" max="7933" width="54.125" style="7" customWidth="1"/>
    <col min="7934" max="7938" width="20.375" style="7" customWidth="1"/>
    <col min="7939" max="7939" width="16.75" style="7" customWidth="1"/>
    <col min="7940" max="8094" width="9.125" style="7" customWidth="1"/>
    <col min="8095" max="8095" width="5.625" style="7" bestFit="1" customWidth="1"/>
    <col min="8096" max="8096" width="50.75" style="7" customWidth="1"/>
    <col min="8097" max="8100" width="9.125" style="7" customWidth="1"/>
    <col min="8101" max="8102" width="12.75" style="7" bestFit="1" customWidth="1"/>
    <col min="8103" max="8103" width="11.625" style="7" bestFit="1" customWidth="1"/>
    <col min="8104" max="8104" width="8.125" style="7" bestFit="1" customWidth="1"/>
    <col min="8105" max="8106" width="9.875" style="7" bestFit="1" customWidth="1"/>
    <col min="8107" max="8107" width="9.625" style="7" bestFit="1" customWidth="1"/>
    <col min="8108" max="8108" width="8.125" style="7" bestFit="1" customWidth="1"/>
    <col min="8109" max="8110" width="9" style="7" bestFit="1" customWidth="1"/>
    <col min="8111" max="8111" width="9.625" style="7" bestFit="1" customWidth="1"/>
    <col min="8112" max="8112" width="8.125" style="7" bestFit="1" customWidth="1"/>
    <col min="8113" max="8114" width="9" style="7" bestFit="1" customWidth="1"/>
    <col min="8115" max="8115" width="9.625" style="7" bestFit="1" customWidth="1"/>
    <col min="8116" max="8116" width="8.125" style="7" bestFit="1" customWidth="1"/>
    <col min="8117" max="8118" width="14" style="7" bestFit="1" customWidth="1"/>
    <col min="8119" max="8119" width="12.75" style="7" bestFit="1" customWidth="1"/>
    <col min="8120" max="8120" width="8.625" style="7" bestFit="1" customWidth="1"/>
    <col min="8121" max="8122" width="14" style="7" bestFit="1" customWidth="1"/>
    <col min="8123" max="8123" width="12.75" style="7" bestFit="1" customWidth="1"/>
    <col min="8124" max="8124" width="8.625" style="7" bestFit="1" customWidth="1"/>
    <col min="8125" max="8126" width="9" style="7" bestFit="1" customWidth="1"/>
    <col min="8127" max="8127" width="9.625" style="7" bestFit="1" customWidth="1"/>
    <col min="8128" max="8128" width="8.125" style="7" bestFit="1" customWidth="1"/>
    <col min="8129" max="8130" width="9" style="7" bestFit="1" customWidth="1"/>
    <col min="8131" max="8131" width="9.625" style="7" bestFit="1" customWidth="1"/>
    <col min="8132" max="8132" width="8.125" style="7" bestFit="1" customWidth="1"/>
    <col min="8133" max="8134" width="9" style="7" bestFit="1" customWidth="1"/>
    <col min="8135" max="8135" width="9.625" style="7" bestFit="1" customWidth="1"/>
    <col min="8136" max="8136" width="8.125" style="7" bestFit="1" customWidth="1"/>
    <col min="8137" max="8140" width="9.125" style="7" customWidth="1"/>
    <col min="8141" max="8142" width="9" style="7" bestFit="1" customWidth="1"/>
    <col min="8143" max="8143" width="9.625" style="7" bestFit="1" customWidth="1"/>
    <col min="8144" max="8144" width="8.125" style="7" bestFit="1" customWidth="1"/>
    <col min="8145" max="8145" width="9.875" style="7" bestFit="1" customWidth="1"/>
    <col min="8146" max="8147" width="11.625" style="7" bestFit="1" customWidth="1"/>
    <col min="8148" max="8148" width="10.125" style="7" bestFit="1" customWidth="1"/>
    <col min="8149" max="8166" width="9.125" style="7" customWidth="1"/>
    <col min="8167" max="8167" width="5.25" style="7" bestFit="1"/>
    <col min="8168" max="8168" width="7.375" style="7" bestFit="1" customWidth="1"/>
    <col min="8169" max="8187" width="5.25" style="7"/>
    <col min="8188" max="8188" width="5.625" style="7" bestFit="1" customWidth="1"/>
    <col min="8189" max="8189" width="54.125" style="7" customWidth="1"/>
    <col min="8190" max="8194" width="20.375" style="7" customWidth="1"/>
    <col min="8195" max="8195" width="16.75" style="7" customWidth="1"/>
    <col min="8196" max="8350" width="9.125" style="7" customWidth="1"/>
    <col min="8351" max="8351" width="5.625" style="7" bestFit="1" customWidth="1"/>
    <col min="8352" max="8352" width="50.75" style="7" customWidth="1"/>
    <col min="8353" max="8356" width="9.125" style="7" customWidth="1"/>
    <col min="8357" max="8358" width="12.75" style="7" bestFit="1" customWidth="1"/>
    <col min="8359" max="8359" width="11.625" style="7" bestFit="1" customWidth="1"/>
    <col min="8360" max="8360" width="8.125" style="7" bestFit="1" customWidth="1"/>
    <col min="8361" max="8362" width="9.875" style="7" bestFit="1" customWidth="1"/>
    <col min="8363" max="8363" width="9.625" style="7" bestFit="1" customWidth="1"/>
    <col min="8364" max="8364" width="8.125" style="7" bestFit="1" customWidth="1"/>
    <col min="8365" max="8366" width="9" style="7" bestFit="1" customWidth="1"/>
    <col min="8367" max="8367" width="9.625" style="7" bestFit="1" customWidth="1"/>
    <col min="8368" max="8368" width="8.125" style="7" bestFit="1" customWidth="1"/>
    <col min="8369" max="8370" width="9" style="7" bestFit="1" customWidth="1"/>
    <col min="8371" max="8371" width="9.625" style="7" bestFit="1" customWidth="1"/>
    <col min="8372" max="8372" width="8.125" style="7" bestFit="1" customWidth="1"/>
    <col min="8373" max="8374" width="14" style="7" bestFit="1" customWidth="1"/>
    <col min="8375" max="8375" width="12.75" style="7" bestFit="1" customWidth="1"/>
    <col min="8376" max="8376" width="8.625" style="7" bestFit="1" customWidth="1"/>
    <col min="8377" max="8378" width="14" style="7" bestFit="1" customWidth="1"/>
    <col min="8379" max="8379" width="12.75" style="7" bestFit="1" customWidth="1"/>
    <col min="8380" max="8380" width="8.625" style="7" bestFit="1" customWidth="1"/>
    <col min="8381" max="8382" width="9" style="7" bestFit="1" customWidth="1"/>
    <col min="8383" max="8383" width="9.625" style="7" bestFit="1" customWidth="1"/>
    <col min="8384" max="8384" width="8.125" style="7" bestFit="1" customWidth="1"/>
    <col min="8385" max="8386" width="9" style="7" bestFit="1" customWidth="1"/>
    <col min="8387" max="8387" width="9.625" style="7" bestFit="1" customWidth="1"/>
    <col min="8388" max="8388" width="8.125" style="7" bestFit="1" customWidth="1"/>
    <col min="8389" max="8390" width="9" style="7" bestFit="1" customWidth="1"/>
    <col min="8391" max="8391" width="9.625" style="7" bestFit="1" customWidth="1"/>
    <col min="8392" max="8392" width="8.125" style="7" bestFit="1" customWidth="1"/>
    <col min="8393" max="8396" width="9.125" style="7" customWidth="1"/>
    <col min="8397" max="8398" width="9" style="7" bestFit="1" customWidth="1"/>
    <col min="8399" max="8399" width="9.625" style="7" bestFit="1" customWidth="1"/>
    <col min="8400" max="8400" width="8.125" style="7" bestFit="1" customWidth="1"/>
    <col min="8401" max="8401" width="9.875" style="7" bestFit="1" customWidth="1"/>
    <col min="8402" max="8403" width="11.625" style="7" bestFit="1" customWidth="1"/>
    <col min="8404" max="8404" width="10.125" style="7" bestFit="1" customWidth="1"/>
    <col min="8405" max="8422" width="9.125" style="7" customWidth="1"/>
    <col min="8423" max="8423" width="5.25" style="7" bestFit="1"/>
    <col min="8424" max="8424" width="7.375" style="7" bestFit="1" customWidth="1"/>
    <col min="8425" max="8443" width="5.25" style="7"/>
    <col min="8444" max="8444" width="5.625" style="7" bestFit="1" customWidth="1"/>
    <col min="8445" max="8445" width="54.125" style="7" customWidth="1"/>
    <col min="8446" max="8450" width="20.375" style="7" customWidth="1"/>
    <col min="8451" max="8451" width="16.75" style="7" customWidth="1"/>
    <col min="8452" max="8606" width="9.125" style="7" customWidth="1"/>
    <col min="8607" max="8607" width="5.625" style="7" bestFit="1" customWidth="1"/>
    <col min="8608" max="8608" width="50.75" style="7" customWidth="1"/>
    <col min="8609" max="8612" width="9.125" style="7" customWidth="1"/>
    <col min="8613" max="8614" width="12.75" style="7" bestFit="1" customWidth="1"/>
    <col min="8615" max="8615" width="11.625" style="7" bestFit="1" customWidth="1"/>
    <col min="8616" max="8616" width="8.125" style="7" bestFit="1" customWidth="1"/>
    <col min="8617" max="8618" width="9.875" style="7" bestFit="1" customWidth="1"/>
    <col min="8619" max="8619" width="9.625" style="7" bestFit="1" customWidth="1"/>
    <col min="8620" max="8620" width="8.125" style="7" bestFit="1" customWidth="1"/>
    <col min="8621" max="8622" width="9" style="7" bestFit="1" customWidth="1"/>
    <col min="8623" max="8623" width="9.625" style="7" bestFit="1" customWidth="1"/>
    <col min="8624" max="8624" width="8.125" style="7" bestFit="1" customWidth="1"/>
    <col min="8625" max="8626" width="9" style="7" bestFit="1" customWidth="1"/>
    <col min="8627" max="8627" width="9.625" style="7" bestFit="1" customWidth="1"/>
    <col min="8628" max="8628" width="8.125" style="7" bestFit="1" customWidth="1"/>
    <col min="8629" max="8630" width="14" style="7" bestFit="1" customWidth="1"/>
    <col min="8631" max="8631" width="12.75" style="7" bestFit="1" customWidth="1"/>
    <col min="8632" max="8632" width="8.625" style="7" bestFit="1" customWidth="1"/>
    <col min="8633" max="8634" width="14" style="7" bestFit="1" customWidth="1"/>
    <col min="8635" max="8635" width="12.75" style="7" bestFit="1" customWidth="1"/>
    <col min="8636" max="8636" width="8.625" style="7" bestFit="1" customWidth="1"/>
    <col min="8637" max="8638" width="9" style="7" bestFit="1" customWidth="1"/>
    <col min="8639" max="8639" width="9.625" style="7" bestFit="1" customWidth="1"/>
    <col min="8640" max="8640" width="8.125" style="7" bestFit="1" customWidth="1"/>
    <col min="8641" max="8642" width="9" style="7" bestFit="1" customWidth="1"/>
    <col min="8643" max="8643" width="9.625" style="7" bestFit="1" customWidth="1"/>
    <col min="8644" max="8644" width="8.125" style="7" bestFit="1" customWidth="1"/>
    <col min="8645" max="8646" width="9" style="7" bestFit="1" customWidth="1"/>
    <col min="8647" max="8647" width="9.625" style="7" bestFit="1" customWidth="1"/>
    <col min="8648" max="8648" width="8.125" style="7" bestFit="1" customWidth="1"/>
    <col min="8649" max="8652" width="9.125" style="7" customWidth="1"/>
    <col min="8653" max="8654" width="9" style="7" bestFit="1" customWidth="1"/>
    <col min="8655" max="8655" width="9.625" style="7" bestFit="1" customWidth="1"/>
    <col min="8656" max="8656" width="8.125" style="7" bestFit="1" customWidth="1"/>
    <col min="8657" max="8657" width="9.875" style="7" bestFit="1" customWidth="1"/>
    <col min="8658" max="8659" width="11.625" style="7" bestFit="1" customWidth="1"/>
    <col min="8660" max="8660" width="10.125" style="7" bestFit="1" customWidth="1"/>
    <col min="8661" max="8678" width="9.125" style="7" customWidth="1"/>
    <col min="8679" max="8679" width="5.25" style="7" bestFit="1"/>
    <col min="8680" max="8680" width="7.375" style="7" bestFit="1" customWidth="1"/>
    <col min="8681" max="8699" width="5.25" style="7"/>
    <col min="8700" max="8700" width="5.625" style="7" bestFit="1" customWidth="1"/>
    <col min="8701" max="8701" width="54.125" style="7" customWidth="1"/>
    <col min="8702" max="8706" width="20.375" style="7" customWidth="1"/>
    <col min="8707" max="8707" width="16.75" style="7" customWidth="1"/>
    <col min="8708" max="8862" width="9.125" style="7" customWidth="1"/>
    <col min="8863" max="8863" width="5.625" style="7" bestFit="1" customWidth="1"/>
    <col min="8864" max="8864" width="50.75" style="7" customWidth="1"/>
    <col min="8865" max="8868" width="9.125" style="7" customWidth="1"/>
    <col min="8869" max="8870" width="12.75" style="7" bestFit="1" customWidth="1"/>
    <col min="8871" max="8871" width="11.625" style="7" bestFit="1" customWidth="1"/>
    <col min="8872" max="8872" width="8.125" style="7" bestFit="1" customWidth="1"/>
    <col min="8873" max="8874" width="9.875" style="7" bestFit="1" customWidth="1"/>
    <col min="8875" max="8875" width="9.625" style="7" bestFit="1" customWidth="1"/>
    <col min="8876" max="8876" width="8.125" style="7" bestFit="1" customWidth="1"/>
    <col min="8877" max="8878" width="9" style="7" bestFit="1" customWidth="1"/>
    <col min="8879" max="8879" width="9.625" style="7" bestFit="1" customWidth="1"/>
    <col min="8880" max="8880" width="8.125" style="7" bestFit="1" customWidth="1"/>
    <col min="8881" max="8882" width="9" style="7" bestFit="1" customWidth="1"/>
    <col min="8883" max="8883" width="9.625" style="7" bestFit="1" customWidth="1"/>
    <col min="8884" max="8884" width="8.125" style="7" bestFit="1" customWidth="1"/>
    <col min="8885" max="8886" width="14" style="7" bestFit="1" customWidth="1"/>
    <col min="8887" max="8887" width="12.75" style="7" bestFit="1" customWidth="1"/>
    <col min="8888" max="8888" width="8.625" style="7" bestFit="1" customWidth="1"/>
    <col min="8889" max="8890" width="14" style="7" bestFit="1" customWidth="1"/>
    <col min="8891" max="8891" width="12.75" style="7" bestFit="1" customWidth="1"/>
    <col min="8892" max="8892" width="8.625" style="7" bestFit="1" customWidth="1"/>
    <col min="8893" max="8894" width="9" style="7" bestFit="1" customWidth="1"/>
    <col min="8895" max="8895" width="9.625" style="7" bestFit="1" customWidth="1"/>
    <col min="8896" max="8896" width="8.125" style="7" bestFit="1" customWidth="1"/>
    <col min="8897" max="8898" width="9" style="7" bestFit="1" customWidth="1"/>
    <col min="8899" max="8899" width="9.625" style="7" bestFit="1" customWidth="1"/>
    <col min="8900" max="8900" width="8.125" style="7" bestFit="1" customWidth="1"/>
    <col min="8901" max="8902" width="9" style="7" bestFit="1" customWidth="1"/>
    <col min="8903" max="8903" width="9.625" style="7" bestFit="1" customWidth="1"/>
    <col min="8904" max="8904" width="8.125" style="7" bestFit="1" customWidth="1"/>
    <col min="8905" max="8908" width="9.125" style="7" customWidth="1"/>
    <col min="8909" max="8910" width="9" style="7" bestFit="1" customWidth="1"/>
    <col min="8911" max="8911" width="9.625" style="7" bestFit="1" customWidth="1"/>
    <col min="8912" max="8912" width="8.125" style="7" bestFit="1" customWidth="1"/>
    <col min="8913" max="8913" width="9.875" style="7" bestFit="1" customWidth="1"/>
    <col min="8914" max="8915" width="11.625" style="7" bestFit="1" customWidth="1"/>
    <col min="8916" max="8916" width="10.125" style="7" bestFit="1" customWidth="1"/>
    <col min="8917" max="8934" width="9.125" style="7" customWidth="1"/>
    <col min="8935" max="8935" width="5.25" style="7" bestFit="1"/>
    <col min="8936" max="8936" width="7.375" style="7" bestFit="1" customWidth="1"/>
    <col min="8937" max="8955" width="5.25" style="7"/>
    <col min="8956" max="8956" width="5.625" style="7" bestFit="1" customWidth="1"/>
    <col min="8957" max="8957" width="54.125" style="7" customWidth="1"/>
    <col min="8958" max="8962" width="20.375" style="7" customWidth="1"/>
    <col min="8963" max="8963" width="16.75" style="7" customWidth="1"/>
    <col min="8964" max="9118" width="9.125" style="7" customWidth="1"/>
    <col min="9119" max="9119" width="5.625" style="7" bestFit="1" customWidth="1"/>
    <col min="9120" max="9120" width="50.75" style="7" customWidth="1"/>
    <col min="9121" max="9124" width="9.125" style="7" customWidth="1"/>
    <col min="9125" max="9126" width="12.75" style="7" bestFit="1" customWidth="1"/>
    <col min="9127" max="9127" width="11.625" style="7" bestFit="1" customWidth="1"/>
    <col min="9128" max="9128" width="8.125" style="7" bestFit="1" customWidth="1"/>
    <col min="9129" max="9130" width="9.875" style="7" bestFit="1" customWidth="1"/>
    <col min="9131" max="9131" width="9.625" style="7" bestFit="1" customWidth="1"/>
    <col min="9132" max="9132" width="8.125" style="7" bestFit="1" customWidth="1"/>
    <col min="9133" max="9134" width="9" style="7" bestFit="1" customWidth="1"/>
    <col min="9135" max="9135" width="9.625" style="7" bestFit="1" customWidth="1"/>
    <col min="9136" max="9136" width="8.125" style="7" bestFit="1" customWidth="1"/>
    <col min="9137" max="9138" width="9" style="7" bestFit="1" customWidth="1"/>
    <col min="9139" max="9139" width="9.625" style="7" bestFit="1" customWidth="1"/>
    <col min="9140" max="9140" width="8.125" style="7" bestFit="1" customWidth="1"/>
    <col min="9141" max="9142" width="14" style="7" bestFit="1" customWidth="1"/>
    <col min="9143" max="9143" width="12.75" style="7" bestFit="1" customWidth="1"/>
    <col min="9144" max="9144" width="8.625" style="7" bestFit="1" customWidth="1"/>
    <col min="9145" max="9146" width="14" style="7" bestFit="1" customWidth="1"/>
    <col min="9147" max="9147" width="12.75" style="7" bestFit="1" customWidth="1"/>
    <col min="9148" max="9148" width="8.625" style="7" bestFit="1" customWidth="1"/>
    <col min="9149" max="9150" width="9" style="7" bestFit="1" customWidth="1"/>
    <col min="9151" max="9151" width="9.625" style="7" bestFit="1" customWidth="1"/>
    <col min="9152" max="9152" width="8.125" style="7" bestFit="1" customWidth="1"/>
    <col min="9153" max="9154" width="9" style="7" bestFit="1" customWidth="1"/>
    <col min="9155" max="9155" width="9.625" style="7" bestFit="1" customWidth="1"/>
    <col min="9156" max="9156" width="8.125" style="7" bestFit="1" customWidth="1"/>
    <col min="9157" max="9158" width="9" style="7" bestFit="1" customWidth="1"/>
    <col min="9159" max="9159" width="9.625" style="7" bestFit="1" customWidth="1"/>
    <col min="9160" max="9160" width="8.125" style="7" bestFit="1" customWidth="1"/>
    <col min="9161" max="9164" width="9.125" style="7" customWidth="1"/>
    <col min="9165" max="9166" width="9" style="7" bestFit="1" customWidth="1"/>
    <col min="9167" max="9167" width="9.625" style="7" bestFit="1" customWidth="1"/>
    <col min="9168" max="9168" width="8.125" style="7" bestFit="1" customWidth="1"/>
    <col min="9169" max="9169" width="9.875" style="7" bestFit="1" customWidth="1"/>
    <col min="9170" max="9171" width="11.625" style="7" bestFit="1" customWidth="1"/>
    <col min="9172" max="9172" width="10.125" style="7" bestFit="1" customWidth="1"/>
    <col min="9173" max="9190" width="9.125" style="7" customWidth="1"/>
    <col min="9191" max="9191" width="5.25" style="7" bestFit="1"/>
    <col min="9192" max="9192" width="7.375" style="7" bestFit="1" customWidth="1"/>
    <col min="9193" max="9211" width="5.25" style="7"/>
    <col min="9212" max="9212" width="5.625" style="7" bestFit="1" customWidth="1"/>
    <col min="9213" max="9213" width="54.125" style="7" customWidth="1"/>
    <col min="9214" max="9218" width="20.375" style="7" customWidth="1"/>
    <col min="9219" max="9219" width="16.75" style="7" customWidth="1"/>
    <col min="9220" max="9374" width="9.125" style="7" customWidth="1"/>
    <col min="9375" max="9375" width="5.625" style="7" bestFit="1" customWidth="1"/>
    <col min="9376" max="9376" width="50.75" style="7" customWidth="1"/>
    <col min="9377" max="9380" width="9.125" style="7" customWidth="1"/>
    <col min="9381" max="9382" width="12.75" style="7" bestFit="1" customWidth="1"/>
    <col min="9383" max="9383" width="11.625" style="7" bestFit="1" customWidth="1"/>
    <col min="9384" max="9384" width="8.125" style="7" bestFit="1" customWidth="1"/>
    <col min="9385" max="9386" width="9.875" style="7" bestFit="1" customWidth="1"/>
    <col min="9387" max="9387" width="9.625" style="7" bestFit="1" customWidth="1"/>
    <col min="9388" max="9388" width="8.125" style="7" bestFit="1" customWidth="1"/>
    <col min="9389" max="9390" width="9" style="7" bestFit="1" customWidth="1"/>
    <col min="9391" max="9391" width="9.625" style="7" bestFit="1" customWidth="1"/>
    <col min="9392" max="9392" width="8.125" style="7" bestFit="1" customWidth="1"/>
    <col min="9393" max="9394" width="9" style="7" bestFit="1" customWidth="1"/>
    <col min="9395" max="9395" width="9.625" style="7" bestFit="1" customWidth="1"/>
    <col min="9396" max="9396" width="8.125" style="7" bestFit="1" customWidth="1"/>
    <col min="9397" max="9398" width="14" style="7" bestFit="1" customWidth="1"/>
    <col min="9399" max="9399" width="12.75" style="7" bestFit="1" customWidth="1"/>
    <col min="9400" max="9400" width="8.625" style="7" bestFit="1" customWidth="1"/>
    <col min="9401" max="9402" width="14" style="7" bestFit="1" customWidth="1"/>
    <col min="9403" max="9403" width="12.75" style="7" bestFit="1" customWidth="1"/>
    <col min="9404" max="9404" width="8.625" style="7" bestFit="1" customWidth="1"/>
    <col min="9405" max="9406" width="9" style="7" bestFit="1" customWidth="1"/>
    <col min="9407" max="9407" width="9.625" style="7" bestFit="1" customWidth="1"/>
    <col min="9408" max="9408" width="8.125" style="7" bestFit="1" customWidth="1"/>
    <col min="9409" max="9410" width="9" style="7" bestFit="1" customWidth="1"/>
    <col min="9411" max="9411" width="9.625" style="7" bestFit="1" customWidth="1"/>
    <col min="9412" max="9412" width="8.125" style="7" bestFit="1" customWidth="1"/>
    <col min="9413" max="9414" width="9" style="7" bestFit="1" customWidth="1"/>
    <col min="9415" max="9415" width="9.625" style="7" bestFit="1" customWidth="1"/>
    <col min="9416" max="9416" width="8.125" style="7" bestFit="1" customWidth="1"/>
    <col min="9417" max="9420" width="9.125" style="7" customWidth="1"/>
    <col min="9421" max="9422" width="9" style="7" bestFit="1" customWidth="1"/>
    <col min="9423" max="9423" width="9.625" style="7" bestFit="1" customWidth="1"/>
    <col min="9424" max="9424" width="8.125" style="7" bestFit="1" customWidth="1"/>
    <col min="9425" max="9425" width="9.875" style="7" bestFit="1" customWidth="1"/>
    <col min="9426" max="9427" width="11.625" style="7" bestFit="1" customWidth="1"/>
    <col min="9428" max="9428" width="10.125" style="7" bestFit="1" customWidth="1"/>
    <col min="9429" max="9446" width="9.125" style="7" customWidth="1"/>
    <col min="9447" max="9447" width="5.25" style="7" bestFit="1"/>
    <col min="9448" max="9448" width="7.375" style="7" bestFit="1" customWidth="1"/>
    <col min="9449" max="9467" width="5.25" style="7"/>
    <col min="9468" max="9468" width="5.625" style="7" bestFit="1" customWidth="1"/>
    <col min="9469" max="9469" width="54.125" style="7" customWidth="1"/>
    <col min="9470" max="9474" width="20.375" style="7" customWidth="1"/>
    <col min="9475" max="9475" width="16.75" style="7" customWidth="1"/>
    <col min="9476" max="9630" width="9.125" style="7" customWidth="1"/>
    <col min="9631" max="9631" width="5.625" style="7" bestFit="1" customWidth="1"/>
    <col min="9632" max="9632" width="50.75" style="7" customWidth="1"/>
    <col min="9633" max="9636" width="9.125" style="7" customWidth="1"/>
    <col min="9637" max="9638" width="12.75" style="7" bestFit="1" customWidth="1"/>
    <col min="9639" max="9639" width="11.625" style="7" bestFit="1" customWidth="1"/>
    <col min="9640" max="9640" width="8.125" style="7" bestFit="1" customWidth="1"/>
    <col min="9641" max="9642" width="9.875" style="7" bestFit="1" customWidth="1"/>
    <col min="9643" max="9643" width="9.625" style="7" bestFit="1" customWidth="1"/>
    <col min="9644" max="9644" width="8.125" style="7" bestFit="1" customWidth="1"/>
    <col min="9645" max="9646" width="9" style="7" bestFit="1" customWidth="1"/>
    <col min="9647" max="9647" width="9.625" style="7" bestFit="1" customWidth="1"/>
    <col min="9648" max="9648" width="8.125" style="7" bestFit="1" customWidth="1"/>
    <col min="9649" max="9650" width="9" style="7" bestFit="1" customWidth="1"/>
    <col min="9651" max="9651" width="9.625" style="7" bestFit="1" customWidth="1"/>
    <col min="9652" max="9652" width="8.125" style="7" bestFit="1" customWidth="1"/>
    <col min="9653" max="9654" width="14" style="7" bestFit="1" customWidth="1"/>
    <col min="9655" max="9655" width="12.75" style="7" bestFit="1" customWidth="1"/>
    <col min="9656" max="9656" width="8.625" style="7" bestFit="1" customWidth="1"/>
    <col min="9657" max="9658" width="14" style="7" bestFit="1" customWidth="1"/>
    <col min="9659" max="9659" width="12.75" style="7" bestFit="1" customWidth="1"/>
    <col min="9660" max="9660" width="8.625" style="7" bestFit="1" customWidth="1"/>
    <col min="9661" max="9662" width="9" style="7" bestFit="1" customWidth="1"/>
    <col min="9663" max="9663" width="9.625" style="7" bestFit="1" customWidth="1"/>
    <col min="9664" max="9664" width="8.125" style="7" bestFit="1" customWidth="1"/>
    <col min="9665" max="9666" width="9" style="7" bestFit="1" customWidth="1"/>
    <col min="9667" max="9667" width="9.625" style="7" bestFit="1" customWidth="1"/>
    <col min="9668" max="9668" width="8.125" style="7" bestFit="1" customWidth="1"/>
    <col min="9669" max="9670" width="9" style="7" bestFit="1" customWidth="1"/>
    <col min="9671" max="9671" width="9.625" style="7" bestFit="1" customWidth="1"/>
    <col min="9672" max="9672" width="8.125" style="7" bestFit="1" customWidth="1"/>
    <col min="9673" max="9676" width="9.125" style="7" customWidth="1"/>
    <col min="9677" max="9678" width="9" style="7" bestFit="1" customWidth="1"/>
    <col min="9679" max="9679" width="9.625" style="7" bestFit="1" customWidth="1"/>
    <col min="9680" max="9680" width="8.125" style="7" bestFit="1" customWidth="1"/>
    <col min="9681" max="9681" width="9.875" style="7" bestFit="1" customWidth="1"/>
    <col min="9682" max="9683" width="11.625" style="7" bestFit="1" customWidth="1"/>
    <col min="9684" max="9684" width="10.125" style="7" bestFit="1" customWidth="1"/>
    <col min="9685" max="9702" width="9.125" style="7" customWidth="1"/>
    <col min="9703" max="9703" width="5.25" style="7" bestFit="1"/>
    <col min="9704" max="9704" width="7.375" style="7" bestFit="1" customWidth="1"/>
    <col min="9705" max="9723" width="5.25" style="7"/>
    <col min="9724" max="9724" width="5.625" style="7" bestFit="1" customWidth="1"/>
    <col min="9725" max="9725" width="54.125" style="7" customWidth="1"/>
    <col min="9726" max="9730" width="20.375" style="7" customWidth="1"/>
    <col min="9731" max="9731" width="16.75" style="7" customWidth="1"/>
    <col min="9732" max="9886" width="9.125" style="7" customWidth="1"/>
    <col min="9887" max="9887" width="5.625" style="7" bestFit="1" customWidth="1"/>
    <col min="9888" max="9888" width="50.75" style="7" customWidth="1"/>
    <col min="9889" max="9892" width="9.125" style="7" customWidth="1"/>
    <col min="9893" max="9894" width="12.75" style="7" bestFit="1" customWidth="1"/>
    <col min="9895" max="9895" width="11.625" style="7" bestFit="1" customWidth="1"/>
    <col min="9896" max="9896" width="8.125" style="7" bestFit="1" customWidth="1"/>
    <col min="9897" max="9898" width="9.875" style="7" bestFit="1" customWidth="1"/>
    <col min="9899" max="9899" width="9.625" style="7" bestFit="1" customWidth="1"/>
    <col min="9900" max="9900" width="8.125" style="7" bestFit="1" customWidth="1"/>
    <col min="9901" max="9902" width="9" style="7" bestFit="1" customWidth="1"/>
    <col min="9903" max="9903" width="9.625" style="7" bestFit="1" customWidth="1"/>
    <col min="9904" max="9904" width="8.125" style="7" bestFit="1" customWidth="1"/>
    <col min="9905" max="9906" width="9" style="7" bestFit="1" customWidth="1"/>
    <col min="9907" max="9907" width="9.625" style="7" bestFit="1" customWidth="1"/>
    <col min="9908" max="9908" width="8.125" style="7" bestFit="1" customWidth="1"/>
    <col min="9909" max="9910" width="14" style="7" bestFit="1" customWidth="1"/>
    <col min="9911" max="9911" width="12.75" style="7" bestFit="1" customWidth="1"/>
    <col min="9912" max="9912" width="8.625" style="7" bestFit="1" customWidth="1"/>
    <col min="9913" max="9914" width="14" style="7" bestFit="1" customWidth="1"/>
    <col min="9915" max="9915" width="12.75" style="7" bestFit="1" customWidth="1"/>
    <col min="9916" max="9916" width="8.625" style="7" bestFit="1" customWidth="1"/>
    <col min="9917" max="9918" width="9" style="7" bestFit="1" customWidth="1"/>
    <col min="9919" max="9919" width="9.625" style="7" bestFit="1" customWidth="1"/>
    <col min="9920" max="9920" width="8.125" style="7" bestFit="1" customWidth="1"/>
    <col min="9921" max="9922" width="9" style="7" bestFit="1" customWidth="1"/>
    <col min="9923" max="9923" width="9.625" style="7" bestFit="1" customWidth="1"/>
    <col min="9924" max="9924" width="8.125" style="7" bestFit="1" customWidth="1"/>
    <col min="9925" max="9926" width="9" style="7" bestFit="1" customWidth="1"/>
    <col min="9927" max="9927" width="9.625" style="7" bestFit="1" customWidth="1"/>
    <col min="9928" max="9928" width="8.125" style="7" bestFit="1" customWidth="1"/>
    <col min="9929" max="9932" width="9.125" style="7" customWidth="1"/>
    <col min="9933" max="9934" width="9" style="7" bestFit="1" customWidth="1"/>
    <col min="9935" max="9935" width="9.625" style="7" bestFit="1" customWidth="1"/>
    <col min="9936" max="9936" width="8.125" style="7" bestFit="1" customWidth="1"/>
    <col min="9937" max="9937" width="9.875" style="7" bestFit="1" customWidth="1"/>
    <col min="9938" max="9939" width="11.625" style="7" bestFit="1" customWidth="1"/>
    <col min="9940" max="9940" width="10.125" style="7" bestFit="1" customWidth="1"/>
    <col min="9941" max="9958" width="9.125" style="7" customWidth="1"/>
    <col min="9959" max="9959" width="5.25" style="7" bestFit="1"/>
    <col min="9960" max="9960" width="7.375" style="7" bestFit="1" customWidth="1"/>
    <col min="9961" max="9979" width="5.25" style="7"/>
    <col min="9980" max="9980" width="5.625" style="7" bestFit="1" customWidth="1"/>
    <col min="9981" max="9981" width="54.125" style="7" customWidth="1"/>
    <col min="9982" max="9986" width="20.375" style="7" customWidth="1"/>
    <col min="9987" max="9987" width="16.75" style="7" customWidth="1"/>
    <col min="9988" max="10142" width="9.125" style="7" customWidth="1"/>
    <col min="10143" max="10143" width="5.625" style="7" bestFit="1" customWidth="1"/>
    <col min="10144" max="10144" width="50.75" style="7" customWidth="1"/>
    <col min="10145" max="10148" width="9.125" style="7" customWidth="1"/>
    <col min="10149" max="10150" width="12.75" style="7" bestFit="1" customWidth="1"/>
    <col min="10151" max="10151" width="11.625" style="7" bestFit="1" customWidth="1"/>
    <col min="10152" max="10152" width="8.125" style="7" bestFit="1" customWidth="1"/>
    <col min="10153" max="10154" width="9.875" style="7" bestFit="1" customWidth="1"/>
    <col min="10155" max="10155" width="9.625" style="7" bestFit="1" customWidth="1"/>
    <col min="10156" max="10156" width="8.125" style="7" bestFit="1" customWidth="1"/>
    <col min="10157" max="10158" width="9" style="7" bestFit="1" customWidth="1"/>
    <col min="10159" max="10159" width="9.625" style="7" bestFit="1" customWidth="1"/>
    <col min="10160" max="10160" width="8.125" style="7" bestFit="1" customWidth="1"/>
    <col min="10161" max="10162" width="9" style="7" bestFit="1" customWidth="1"/>
    <col min="10163" max="10163" width="9.625" style="7" bestFit="1" customWidth="1"/>
    <col min="10164" max="10164" width="8.125" style="7" bestFit="1" customWidth="1"/>
    <col min="10165" max="10166" width="14" style="7" bestFit="1" customWidth="1"/>
    <col min="10167" max="10167" width="12.75" style="7" bestFit="1" customWidth="1"/>
    <col min="10168" max="10168" width="8.625" style="7" bestFit="1" customWidth="1"/>
    <col min="10169" max="10170" width="14" style="7" bestFit="1" customWidth="1"/>
    <col min="10171" max="10171" width="12.75" style="7" bestFit="1" customWidth="1"/>
    <col min="10172" max="10172" width="8.625" style="7" bestFit="1" customWidth="1"/>
    <col min="10173" max="10174" width="9" style="7" bestFit="1" customWidth="1"/>
    <col min="10175" max="10175" width="9.625" style="7" bestFit="1" customWidth="1"/>
    <col min="10176" max="10176" width="8.125" style="7" bestFit="1" customWidth="1"/>
    <col min="10177" max="10178" width="9" style="7" bestFit="1" customWidth="1"/>
    <col min="10179" max="10179" width="9.625" style="7" bestFit="1" customWidth="1"/>
    <col min="10180" max="10180" width="8.125" style="7" bestFit="1" customWidth="1"/>
    <col min="10181" max="10182" width="9" style="7" bestFit="1" customWidth="1"/>
    <col min="10183" max="10183" width="9.625" style="7" bestFit="1" customWidth="1"/>
    <col min="10184" max="10184" width="8.125" style="7" bestFit="1" customWidth="1"/>
    <col min="10185" max="10188" width="9.125" style="7" customWidth="1"/>
    <col min="10189" max="10190" width="9" style="7" bestFit="1" customWidth="1"/>
    <col min="10191" max="10191" width="9.625" style="7" bestFit="1" customWidth="1"/>
    <col min="10192" max="10192" width="8.125" style="7" bestFit="1" customWidth="1"/>
    <col min="10193" max="10193" width="9.875" style="7" bestFit="1" customWidth="1"/>
    <col min="10194" max="10195" width="11.625" style="7" bestFit="1" customWidth="1"/>
    <col min="10196" max="10196" width="10.125" style="7" bestFit="1" customWidth="1"/>
    <col min="10197" max="10214" width="9.125" style="7" customWidth="1"/>
    <col min="10215" max="10215" width="5.25" style="7" bestFit="1"/>
    <col min="10216" max="10216" width="7.375" style="7" bestFit="1" customWidth="1"/>
    <col min="10217" max="10235" width="5.25" style="7"/>
    <col min="10236" max="10236" width="5.625" style="7" bestFit="1" customWidth="1"/>
    <col min="10237" max="10237" width="54.125" style="7" customWidth="1"/>
    <col min="10238" max="10242" width="20.375" style="7" customWidth="1"/>
    <col min="10243" max="10243" width="16.75" style="7" customWidth="1"/>
    <col min="10244" max="10398" width="9.125" style="7" customWidth="1"/>
    <col min="10399" max="10399" width="5.625" style="7" bestFit="1" customWidth="1"/>
    <col min="10400" max="10400" width="50.75" style="7" customWidth="1"/>
    <col min="10401" max="10404" width="9.125" style="7" customWidth="1"/>
    <col min="10405" max="10406" width="12.75" style="7" bestFit="1" customWidth="1"/>
    <col min="10407" max="10407" width="11.625" style="7" bestFit="1" customWidth="1"/>
    <col min="10408" max="10408" width="8.125" style="7" bestFit="1" customWidth="1"/>
    <col min="10409" max="10410" width="9.875" style="7" bestFit="1" customWidth="1"/>
    <col min="10411" max="10411" width="9.625" style="7" bestFit="1" customWidth="1"/>
    <col min="10412" max="10412" width="8.125" style="7" bestFit="1" customWidth="1"/>
    <col min="10413" max="10414" width="9" style="7" bestFit="1" customWidth="1"/>
    <col min="10415" max="10415" width="9.625" style="7" bestFit="1" customWidth="1"/>
    <col min="10416" max="10416" width="8.125" style="7" bestFit="1" customWidth="1"/>
    <col min="10417" max="10418" width="9" style="7" bestFit="1" customWidth="1"/>
    <col min="10419" max="10419" width="9.625" style="7" bestFit="1" customWidth="1"/>
    <col min="10420" max="10420" width="8.125" style="7" bestFit="1" customWidth="1"/>
    <col min="10421" max="10422" width="14" style="7" bestFit="1" customWidth="1"/>
    <col min="10423" max="10423" width="12.75" style="7" bestFit="1" customWidth="1"/>
    <col min="10424" max="10424" width="8.625" style="7" bestFit="1" customWidth="1"/>
    <col min="10425" max="10426" width="14" style="7" bestFit="1" customWidth="1"/>
    <col min="10427" max="10427" width="12.75" style="7" bestFit="1" customWidth="1"/>
    <col min="10428" max="10428" width="8.625" style="7" bestFit="1" customWidth="1"/>
    <col min="10429" max="10430" width="9" style="7" bestFit="1" customWidth="1"/>
    <col min="10431" max="10431" width="9.625" style="7" bestFit="1" customWidth="1"/>
    <col min="10432" max="10432" width="8.125" style="7" bestFit="1" customWidth="1"/>
    <col min="10433" max="10434" width="9" style="7" bestFit="1" customWidth="1"/>
    <col min="10435" max="10435" width="9.625" style="7" bestFit="1" customWidth="1"/>
    <col min="10436" max="10436" width="8.125" style="7" bestFit="1" customWidth="1"/>
    <col min="10437" max="10438" width="9" style="7" bestFit="1" customWidth="1"/>
    <col min="10439" max="10439" width="9.625" style="7" bestFit="1" customWidth="1"/>
    <col min="10440" max="10440" width="8.125" style="7" bestFit="1" customWidth="1"/>
    <col min="10441" max="10444" width="9.125" style="7" customWidth="1"/>
    <col min="10445" max="10446" width="9" style="7" bestFit="1" customWidth="1"/>
    <col min="10447" max="10447" width="9.625" style="7" bestFit="1" customWidth="1"/>
    <col min="10448" max="10448" width="8.125" style="7" bestFit="1" customWidth="1"/>
    <col min="10449" max="10449" width="9.875" style="7" bestFit="1" customWidth="1"/>
    <col min="10450" max="10451" width="11.625" style="7" bestFit="1" customWidth="1"/>
    <col min="10452" max="10452" width="10.125" style="7" bestFit="1" customWidth="1"/>
    <col min="10453" max="10470" width="9.125" style="7" customWidth="1"/>
    <col min="10471" max="10471" width="5.25" style="7" bestFit="1"/>
    <col min="10472" max="10472" width="7.375" style="7" bestFit="1" customWidth="1"/>
    <col min="10473" max="10491" width="5.25" style="7"/>
    <col min="10492" max="10492" width="5.625" style="7" bestFit="1" customWidth="1"/>
    <col min="10493" max="10493" width="54.125" style="7" customWidth="1"/>
    <col min="10494" max="10498" width="20.375" style="7" customWidth="1"/>
    <col min="10499" max="10499" width="16.75" style="7" customWidth="1"/>
    <col min="10500" max="10654" width="9.125" style="7" customWidth="1"/>
    <col min="10655" max="10655" width="5.625" style="7" bestFit="1" customWidth="1"/>
    <col min="10656" max="10656" width="50.75" style="7" customWidth="1"/>
    <col min="10657" max="10660" width="9.125" style="7" customWidth="1"/>
    <col min="10661" max="10662" width="12.75" style="7" bestFit="1" customWidth="1"/>
    <col min="10663" max="10663" width="11.625" style="7" bestFit="1" customWidth="1"/>
    <col min="10664" max="10664" width="8.125" style="7" bestFit="1" customWidth="1"/>
    <col min="10665" max="10666" width="9.875" style="7" bestFit="1" customWidth="1"/>
    <col min="10667" max="10667" width="9.625" style="7" bestFit="1" customWidth="1"/>
    <col min="10668" max="10668" width="8.125" style="7" bestFit="1" customWidth="1"/>
    <col min="10669" max="10670" width="9" style="7" bestFit="1" customWidth="1"/>
    <col min="10671" max="10671" width="9.625" style="7" bestFit="1" customWidth="1"/>
    <col min="10672" max="10672" width="8.125" style="7" bestFit="1" customWidth="1"/>
    <col min="10673" max="10674" width="9" style="7" bestFit="1" customWidth="1"/>
    <col min="10675" max="10675" width="9.625" style="7" bestFit="1" customWidth="1"/>
    <col min="10676" max="10676" width="8.125" style="7" bestFit="1" customWidth="1"/>
    <col min="10677" max="10678" width="14" style="7" bestFit="1" customWidth="1"/>
    <col min="10679" max="10679" width="12.75" style="7" bestFit="1" customWidth="1"/>
    <col min="10680" max="10680" width="8.625" style="7" bestFit="1" customWidth="1"/>
    <col min="10681" max="10682" width="14" style="7" bestFit="1" customWidth="1"/>
    <col min="10683" max="10683" width="12.75" style="7" bestFit="1" customWidth="1"/>
    <col min="10684" max="10684" width="8.625" style="7" bestFit="1" customWidth="1"/>
    <col min="10685" max="10686" width="9" style="7" bestFit="1" customWidth="1"/>
    <col min="10687" max="10687" width="9.625" style="7" bestFit="1" customWidth="1"/>
    <col min="10688" max="10688" width="8.125" style="7" bestFit="1" customWidth="1"/>
    <col min="10689" max="10690" width="9" style="7" bestFit="1" customWidth="1"/>
    <col min="10691" max="10691" width="9.625" style="7" bestFit="1" customWidth="1"/>
    <col min="10692" max="10692" width="8.125" style="7" bestFit="1" customWidth="1"/>
    <col min="10693" max="10694" width="9" style="7" bestFit="1" customWidth="1"/>
    <col min="10695" max="10695" width="9.625" style="7" bestFit="1" customWidth="1"/>
    <col min="10696" max="10696" width="8.125" style="7" bestFit="1" customWidth="1"/>
    <col min="10697" max="10700" width="9.125" style="7" customWidth="1"/>
    <col min="10701" max="10702" width="9" style="7" bestFit="1" customWidth="1"/>
    <col min="10703" max="10703" width="9.625" style="7" bestFit="1" customWidth="1"/>
    <col min="10704" max="10704" width="8.125" style="7" bestFit="1" customWidth="1"/>
    <col min="10705" max="10705" width="9.875" style="7" bestFit="1" customWidth="1"/>
    <col min="10706" max="10707" width="11.625" style="7" bestFit="1" customWidth="1"/>
    <col min="10708" max="10708" width="10.125" style="7" bestFit="1" customWidth="1"/>
    <col min="10709" max="10726" width="9.125" style="7" customWidth="1"/>
    <col min="10727" max="10727" width="5.25" style="7" bestFit="1"/>
    <col min="10728" max="10728" width="7.375" style="7" bestFit="1" customWidth="1"/>
    <col min="10729" max="10747" width="5.25" style="7"/>
    <col min="10748" max="10748" width="5.625" style="7" bestFit="1" customWidth="1"/>
    <col min="10749" max="10749" width="54.125" style="7" customWidth="1"/>
    <col min="10750" max="10754" width="20.375" style="7" customWidth="1"/>
    <col min="10755" max="10755" width="16.75" style="7" customWidth="1"/>
    <col min="10756" max="10910" width="9.125" style="7" customWidth="1"/>
    <col min="10911" max="10911" width="5.625" style="7" bestFit="1" customWidth="1"/>
    <col min="10912" max="10912" width="50.75" style="7" customWidth="1"/>
    <col min="10913" max="10916" width="9.125" style="7" customWidth="1"/>
    <col min="10917" max="10918" width="12.75" style="7" bestFit="1" customWidth="1"/>
    <col min="10919" max="10919" width="11.625" style="7" bestFit="1" customWidth="1"/>
    <col min="10920" max="10920" width="8.125" style="7" bestFit="1" customWidth="1"/>
    <col min="10921" max="10922" width="9.875" style="7" bestFit="1" customWidth="1"/>
    <col min="10923" max="10923" width="9.625" style="7" bestFit="1" customWidth="1"/>
    <col min="10924" max="10924" width="8.125" style="7" bestFit="1" customWidth="1"/>
    <col min="10925" max="10926" width="9" style="7" bestFit="1" customWidth="1"/>
    <col min="10927" max="10927" width="9.625" style="7" bestFit="1" customWidth="1"/>
    <col min="10928" max="10928" width="8.125" style="7" bestFit="1" customWidth="1"/>
    <col min="10929" max="10930" width="9" style="7" bestFit="1" customWidth="1"/>
    <col min="10931" max="10931" width="9.625" style="7" bestFit="1" customWidth="1"/>
    <col min="10932" max="10932" width="8.125" style="7" bestFit="1" customWidth="1"/>
    <col min="10933" max="10934" width="14" style="7" bestFit="1" customWidth="1"/>
    <col min="10935" max="10935" width="12.75" style="7" bestFit="1" customWidth="1"/>
    <col min="10936" max="10936" width="8.625" style="7" bestFit="1" customWidth="1"/>
    <col min="10937" max="10938" width="14" style="7" bestFit="1" customWidth="1"/>
    <col min="10939" max="10939" width="12.75" style="7" bestFit="1" customWidth="1"/>
    <col min="10940" max="10940" width="8.625" style="7" bestFit="1" customWidth="1"/>
    <col min="10941" max="10942" width="9" style="7" bestFit="1" customWidth="1"/>
    <col min="10943" max="10943" width="9.625" style="7" bestFit="1" customWidth="1"/>
    <col min="10944" max="10944" width="8.125" style="7" bestFit="1" customWidth="1"/>
    <col min="10945" max="10946" width="9" style="7" bestFit="1" customWidth="1"/>
    <col min="10947" max="10947" width="9.625" style="7" bestFit="1" customWidth="1"/>
    <col min="10948" max="10948" width="8.125" style="7" bestFit="1" customWidth="1"/>
    <col min="10949" max="10950" width="9" style="7" bestFit="1" customWidth="1"/>
    <col min="10951" max="10951" width="9.625" style="7" bestFit="1" customWidth="1"/>
    <col min="10952" max="10952" width="8.125" style="7" bestFit="1" customWidth="1"/>
    <col min="10953" max="10956" width="9.125" style="7" customWidth="1"/>
    <col min="10957" max="10958" width="9" style="7" bestFit="1" customWidth="1"/>
    <col min="10959" max="10959" width="9.625" style="7" bestFit="1" customWidth="1"/>
    <col min="10960" max="10960" width="8.125" style="7" bestFit="1" customWidth="1"/>
    <col min="10961" max="10961" width="9.875" style="7" bestFit="1" customWidth="1"/>
    <col min="10962" max="10963" width="11.625" style="7" bestFit="1" customWidth="1"/>
    <col min="10964" max="10964" width="10.125" style="7" bestFit="1" customWidth="1"/>
    <col min="10965" max="10982" width="9.125" style="7" customWidth="1"/>
    <col min="10983" max="10983" width="5.25" style="7" bestFit="1"/>
    <col min="10984" max="10984" width="7.375" style="7" bestFit="1" customWidth="1"/>
    <col min="10985" max="11003" width="5.25" style="7"/>
    <col min="11004" max="11004" width="5.625" style="7" bestFit="1" customWidth="1"/>
    <col min="11005" max="11005" width="54.125" style="7" customWidth="1"/>
    <col min="11006" max="11010" width="20.375" style="7" customWidth="1"/>
    <col min="11011" max="11011" width="16.75" style="7" customWidth="1"/>
    <col min="11012" max="11166" width="9.125" style="7" customWidth="1"/>
    <col min="11167" max="11167" width="5.625" style="7" bestFit="1" customWidth="1"/>
    <col min="11168" max="11168" width="50.75" style="7" customWidth="1"/>
    <col min="11169" max="11172" width="9.125" style="7" customWidth="1"/>
    <col min="11173" max="11174" width="12.75" style="7" bestFit="1" customWidth="1"/>
    <col min="11175" max="11175" width="11.625" style="7" bestFit="1" customWidth="1"/>
    <col min="11176" max="11176" width="8.125" style="7" bestFit="1" customWidth="1"/>
    <col min="11177" max="11178" width="9.875" style="7" bestFit="1" customWidth="1"/>
    <col min="11179" max="11179" width="9.625" style="7" bestFit="1" customWidth="1"/>
    <col min="11180" max="11180" width="8.125" style="7" bestFit="1" customWidth="1"/>
    <col min="11181" max="11182" width="9" style="7" bestFit="1" customWidth="1"/>
    <col min="11183" max="11183" width="9.625" style="7" bestFit="1" customWidth="1"/>
    <col min="11184" max="11184" width="8.125" style="7" bestFit="1" customWidth="1"/>
    <col min="11185" max="11186" width="9" style="7" bestFit="1" customWidth="1"/>
    <col min="11187" max="11187" width="9.625" style="7" bestFit="1" customWidth="1"/>
    <col min="11188" max="11188" width="8.125" style="7" bestFit="1" customWidth="1"/>
    <col min="11189" max="11190" width="14" style="7" bestFit="1" customWidth="1"/>
    <col min="11191" max="11191" width="12.75" style="7" bestFit="1" customWidth="1"/>
    <col min="11192" max="11192" width="8.625" style="7" bestFit="1" customWidth="1"/>
    <col min="11193" max="11194" width="14" style="7" bestFit="1" customWidth="1"/>
    <col min="11195" max="11195" width="12.75" style="7" bestFit="1" customWidth="1"/>
    <col min="11196" max="11196" width="8.625" style="7" bestFit="1" customWidth="1"/>
    <col min="11197" max="11198" width="9" style="7" bestFit="1" customWidth="1"/>
    <col min="11199" max="11199" width="9.625" style="7" bestFit="1" customWidth="1"/>
    <col min="11200" max="11200" width="8.125" style="7" bestFit="1" customWidth="1"/>
    <col min="11201" max="11202" width="9" style="7" bestFit="1" customWidth="1"/>
    <col min="11203" max="11203" width="9.625" style="7" bestFit="1" customWidth="1"/>
    <col min="11204" max="11204" width="8.125" style="7" bestFit="1" customWidth="1"/>
    <col min="11205" max="11206" width="9" style="7" bestFit="1" customWidth="1"/>
    <col min="11207" max="11207" width="9.625" style="7" bestFit="1" customWidth="1"/>
    <col min="11208" max="11208" width="8.125" style="7" bestFit="1" customWidth="1"/>
    <col min="11209" max="11212" width="9.125" style="7" customWidth="1"/>
    <col min="11213" max="11214" width="9" style="7" bestFit="1" customWidth="1"/>
    <col min="11215" max="11215" width="9.625" style="7" bestFit="1" customWidth="1"/>
    <col min="11216" max="11216" width="8.125" style="7" bestFit="1" customWidth="1"/>
    <col min="11217" max="11217" width="9.875" style="7" bestFit="1" customWidth="1"/>
    <col min="11218" max="11219" width="11.625" style="7" bestFit="1" customWidth="1"/>
    <col min="11220" max="11220" width="10.125" style="7" bestFit="1" customWidth="1"/>
    <col min="11221" max="11238" width="9.125" style="7" customWidth="1"/>
    <col min="11239" max="11239" width="5.25" style="7" bestFit="1"/>
    <col min="11240" max="11240" width="7.375" style="7" bestFit="1" customWidth="1"/>
    <col min="11241" max="11259" width="5.25" style="7"/>
    <col min="11260" max="11260" width="5.625" style="7" bestFit="1" customWidth="1"/>
    <col min="11261" max="11261" width="54.125" style="7" customWidth="1"/>
    <col min="11262" max="11266" width="20.375" style="7" customWidth="1"/>
    <col min="11267" max="11267" width="16.75" style="7" customWidth="1"/>
    <col min="11268" max="11422" width="9.125" style="7" customWidth="1"/>
    <col min="11423" max="11423" width="5.625" style="7" bestFit="1" customWidth="1"/>
    <col min="11424" max="11424" width="50.75" style="7" customWidth="1"/>
    <col min="11425" max="11428" width="9.125" style="7" customWidth="1"/>
    <col min="11429" max="11430" width="12.75" style="7" bestFit="1" customWidth="1"/>
    <col min="11431" max="11431" width="11.625" style="7" bestFit="1" customWidth="1"/>
    <col min="11432" max="11432" width="8.125" style="7" bestFit="1" customWidth="1"/>
    <col min="11433" max="11434" width="9.875" style="7" bestFit="1" customWidth="1"/>
    <col min="11435" max="11435" width="9.625" style="7" bestFit="1" customWidth="1"/>
    <col min="11436" max="11436" width="8.125" style="7" bestFit="1" customWidth="1"/>
    <col min="11437" max="11438" width="9" style="7" bestFit="1" customWidth="1"/>
    <col min="11439" max="11439" width="9.625" style="7" bestFit="1" customWidth="1"/>
    <col min="11440" max="11440" width="8.125" style="7" bestFit="1" customWidth="1"/>
    <col min="11441" max="11442" width="9" style="7" bestFit="1" customWidth="1"/>
    <col min="11443" max="11443" width="9.625" style="7" bestFit="1" customWidth="1"/>
    <col min="11444" max="11444" width="8.125" style="7" bestFit="1" customWidth="1"/>
    <col min="11445" max="11446" width="14" style="7" bestFit="1" customWidth="1"/>
    <col min="11447" max="11447" width="12.75" style="7" bestFit="1" customWidth="1"/>
    <col min="11448" max="11448" width="8.625" style="7" bestFit="1" customWidth="1"/>
    <col min="11449" max="11450" width="14" style="7" bestFit="1" customWidth="1"/>
    <col min="11451" max="11451" width="12.75" style="7" bestFit="1" customWidth="1"/>
    <col min="11452" max="11452" width="8.625" style="7" bestFit="1" customWidth="1"/>
    <col min="11453" max="11454" width="9" style="7" bestFit="1" customWidth="1"/>
    <col min="11455" max="11455" width="9.625" style="7" bestFit="1" customWidth="1"/>
    <col min="11456" max="11456" width="8.125" style="7" bestFit="1" customWidth="1"/>
    <col min="11457" max="11458" width="9" style="7" bestFit="1" customWidth="1"/>
    <col min="11459" max="11459" width="9.625" style="7" bestFit="1" customWidth="1"/>
    <col min="11460" max="11460" width="8.125" style="7" bestFit="1" customWidth="1"/>
    <col min="11461" max="11462" width="9" style="7" bestFit="1" customWidth="1"/>
    <col min="11463" max="11463" width="9.625" style="7" bestFit="1" customWidth="1"/>
    <col min="11464" max="11464" width="8.125" style="7" bestFit="1" customWidth="1"/>
    <col min="11465" max="11468" width="9.125" style="7" customWidth="1"/>
    <col min="11469" max="11470" width="9" style="7" bestFit="1" customWidth="1"/>
    <col min="11471" max="11471" width="9.625" style="7" bestFit="1" customWidth="1"/>
    <col min="11472" max="11472" width="8.125" style="7" bestFit="1" customWidth="1"/>
    <col min="11473" max="11473" width="9.875" style="7" bestFit="1" customWidth="1"/>
    <col min="11474" max="11475" width="11.625" style="7" bestFit="1" customWidth="1"/>
    <col min="11476" max="11476" width="10.125" style="7" bestFit="1" customWidth="1"/>
    <col min="11477" max="11494" width="9.125" style="7" customWidth="1"/>
    <col min="11495" max="11495" width="5.25" style="7" bestFit="1"/>
    <col min="11496" max="11496" width="7.375" style="7" bestFit="1" customWidth="1"/>
    <col min="11497" max="11515" width="5.25" style="7"/>
    <col min="11516" max="11516" width="5.625" style="7" bestFit="1" customWidth="1"/>
    <col min="11517" max="11517" width="54.125" style="7" customWidth="1"/>
    <col min="11518" max="11522" width="20.375" style="7" customWidth="1"/>
    <col min="11523" max="11523" width="16.75" style="7" customWidth="1"/>
    <col min="11524" max="11678" width="9.125" style="7" customWidth="1"/>
    <col min="11679" max="11679" width="5.625" style="7" bestFit="1" customWidth="1"/>
    <col min="11680" max="11680" width="50.75" style="7" customWidth="1"/>
    <col min="11681" max="11684" width="9.125" style="7" customWidth="1"/>
    <col min="11685" max="11686" width="12.75" style="7" bestFit="1" customWidth="1"/>
    <col min="11687" max="11687" width="11.625" style="7" bestFit="1" customWidth="1"/>
    <col min="11688" max="11688" width="8.125" style="7" bestFit="1" customWidth="1"/>
    <col min="11689" max="11690" width="9.875" style="7" bestFit="1" customWidth="1"/>
    <col min="11691" max="11691" width="9.625" style="7" bestFit="1" customWidth="1"/>
    <col min="11692" max="11692" width="8.125" style="7" bestFit="1" customWidth="1"/>
    <col min="11693" max="11694" width="9" style="7" bestFit="1" customWidth="1"/>
    <col min="11695" max="11695" width="9.625" style="7" bestFit="1" customWidth="1"/>
    <col min="11696" max="11696" width="8.125" style="7" bestFit="1" customWidth="1"/>
    <col min="11697" max="11698" width="9" style="7" bestFit="1" customWidth="1"/>
    <col min="11699" max="11699" width="9.625" style="7" bestFit="1" customWidth="1"/>
    <col min="11700" max="11700" width="8.125" style="7" bestFit="1" customWidth="1"/>
    <col min="11701" max="11702" width="14" style="7" bestFit="1" customWidth="1"/>
    <col min="11703" max="11703" width="12.75" style="7" bestFit="1" customWidth="1"/>
    <col min="11704" max="11704" width="8.625" style="7" bestFit="1" customWidth="1"/>
    <col min="11705" max="11706" width="14" style="7" bestFit="1" customWidth="1"/>
    <col min="11707" max="11707" width="12.75" style="7" bestFit="1" customWidth="1"/>
    <col min="11708" max="11708" width="8.625" style="7" bestFit="1" customWidth="1"/>
    <col min="11709" max="11710" width="9" style="7" bestFit="1" customWidth="1"/>
    <col min="11711" max="11711" width="9.625" style="7" bestFit="1" customWidth="1"/>
    <col min="11712" max="11712" width="8.125" style="7" bestFit="1" customWidth="1"/>
    <col min="11713" max="11714" width="9" style="7" bestFit="1" customWidth="1"/>
    <col min="11715" max="11715" width="9.625" style="7" bestFit="1" customWidth="1"/>
    <col min="11716" max="11716" width="8.125" style="7" bestFit="1" customWidth="1"/>
    <col min="11717" max="11718" width="9" style="7" bestFit="1" customWidth="1"/>
    <col min="11719" max="11719" width="9.625" style="7" bestFit="1" customWidth="1"/>
    <col min="11720" max="11720" width="8.125" style="7" bestFit="1" customWidth="1"/>
    <col min="11721" max="11724" width="9.125" style="7" customWidth="1"/>
    <col min="11725" max="11726" width="9" style="7" bestFit="1" customWidth="1"/>
    <col min="11727" max="11727" width="9.625" style="7" bestFit="1" customWidth="1"/>
    <col min="11728" max="11728" width="8.125" style="7" bestFit="1" customWidth="1"/>
    <col min="11729" max="11729" width="9.875" style="7" bestFit="1" customWidth="1"/>
    <col min="11730" max="11731" width="11.625" style="7" bestFit="1" customWidth="1"/>
    <col min="11732" max="11732" width="10.125" style="7" bestFit="1" customWidth="1"/>
    <col min="11733" max="11750" width="9.125" style="7" customWidth="1"/>
    <col min="11751" max="11751" width="5.25" style="7" bestFit="1"/>
    <col min="11752" max="11752" width="7.375" style="7" bestFit="1" customWidth="1"/>
    <col min="11753" max="11771" width="5.25" style="7"/>
    <col min="11772" max="11772" width="5.625" style="7" bestFit="1" customWidth="1"/>
    <col min="11773" max="11773" width="54.125" style="7" customWidth="1"/>
    <col min="11774" max="11778" width="20.375" style="7" customWidth="1"/>
    <col min="11779" max="11779" width="16.75" style="7" customWidth="1"/>
    <col min="11780" max="11934" width="9.125" style="7" customWidth="1"/>
    <col min="11935" max="11935" width="5.625" style="7" bestFit="1" customWidth="1"/>
    <col min="11936" max="11936" width="50.75" style="7" customWidth="1"/>
    <col min="11937" max="11940" width="9.125" style="7" customWidth="1"/>
    <col min="11941" max="11942" width="12.75" style="7" bestFit="1" customWidth="1"/>
    <col min="11943" max="11943" width="11.625" style="7" bestFit="1" customWidth="1"/>
    <col min="11944" max="11944" width="8.125" style="7" bestFit="1" customWidth="1"/>
    <col min="11945" max="11946" width="9.875" style="7" bestFit="1" customWidth="1"/>
    <col min="11947" max="11947" width="9.625" style="7" bestFit="1" customWidth="1"/>
    <col min="11948" max="11948" width="8.125" style="7" bestFit="1" customWidth="1"/>
    <col min="11949" max="11950" width="9" style="7" bestFit="1" customWidth="1"/>
    <col min="11951" max="11951" width="9.625" style="7" bestFit="1" customWidth="1"/>
    <col min="11952" max="11952" width="8.125" style="7" bestFit="1" customWidth="1"/>
    <col min="11953" max="11954" width="9" style="7" bestFit="1" customWidth="1"/>
    <col min="11955" max="11955" width="9.625" style="7" bestFit="1" customWidth="1"/>
    <col min="11956" max="11956" width="8.125" style="7" bestFit="1" customWidth="1"/>
    <col min="11957" max="11958" width="14" style="7" bestFit="1" customWidth="1"/>
    <col min="11959" max="11959" width="12.75" style="7" bestFit="1" customWidth="1"/>
    <col min="11960" max="11960" width="8.625" style="7" bestFit="1" customWidth="1"/>
    <col min="11961" max="11962" width="14" style="7" bestFit="1" customWidth="1"/>
    <col min="11963" max="11963" width="12.75" style="7" bestFit="1" customWidth="1"/>
    <col min="11964" max="11964" width="8.625" style="7" bestFit="1" customWidth="1"/>
    <col min="11965" max="11966" width="9" style="7" bestFit="1" customWidth="1"/>
    <col min="11967" max="11967" width="9.625" style="7" bestFit="1" customWidth="1"/>
    <col min="11968" max="11968" width="8.125" style="7" bestFit="1" customWidth="1"/>
    <col min="11969" max="11970" width="9" style="7" bestFit="1" customWidth="1"/>
    <col min="11971" max="11971" width="9.625" style="7" bestFit="1" customWidth="1"/>
    <col min="11972" max="11972" width="8.125" style="7" bestFit="1" customWidth="1"/>
    <col min="11973" max="11974" width="9" style="7" bestFit="1" customWidth="1"/>
    <col min="11975" max="11975" width="9.625" style="7" bestFit="1" customWidth="1"/>
    <col min="11976" max="11976" width="8.125" style="7" bestFit="1" customWidth="1"/>
    <col min="11977" max="11980" width="9.125" style="7" customWidth="1"/>
    <col min="11981" max="11982" width="9" style="7" bestFit="1" customWidth="1"/>
    <col min="11983" max="11983" width="9.625" style="7" bestFit="1" customWidth="1"/>
    <col min="11984" max="11984" width="8.125" style="7" bestFit="1" customWidth="1"/>
    <col min="11985" max="11985" width="9.875" style="7" bestFit="1" customWidth="1"/>
    <col min="11986" max="11987" width="11.625" style="7" bestFit="1" customWidth="1"/>
    <col min="11988" max="11988" width="10.125" style="7" bestFit="1" customWidth="1"/>
    <col min="11989" max="12006" width="9.125" style="7" customWidth="1"/>
    <col min="12007" max="12007" width="5.25" style="7" bestFit="1"/>
    <col min="12008" max="12008" width="7.375" style="7" bestFit="1" customWidth="1"/>
    <col min="12009" max="12027" width="5.25" style="7"/>
    <col min="12028" max="12028" width="5.625" style="7" bestFit="1" customWidth="1"/>
    <col min="12029" max="12029" width="54.125" style="7" customWidth="1"/>
    <col min="12030" max="12034" width="20.375" style="7" customWidth="1"/>
    <col min="12035" max="12035" width="16.75" style="7" customWidth="1"/>
    <col min="12036" max="12190" width="9.125" style="7" customWidth="1"/>
    <col min="12191" max="12191" width="5.625" style="7" bestFit="1" customWidth="1"/>
    <col min="12192" max="12192" width="50.75" style="7" customWidth="1"/>
    <col min="12193" max="12196" width="9.125" style="7" customWidth="1"/>
    <col min="12197" max="12198" width="12.75" style="7" bestFit="1" customWidth="1"/>
    <col min="12199" max="12199" width="11.625" style="7" bestFit="1" customWidth="1"/>
    <col min="12200" max="12200" width="8.125" style="7" bestFit="1" customWidth="1"/>
    <col min="12201" max="12202" width="9.875" style="7" bestFit="1" customWidth="1"/>
    <col min="12203" max="12203" width="9.625" style="7" bestFit="1" customWidth="1"/>
    <col min="12204" max="12204" width="8.125" style="7" bestFit="1" customWidth="1"/>
    <col min="12205" max="12206" width="9" style="7" bestFit="1" customWidth="1"/>
    <col min="12207" max="12207" width="9.625" style="7" bestFit="1" customWidth="1"/>
    <col min="12208" max="12208" width="8.125" style="7" bestFit="1" customWidth="1"/>
    <col min="12209" max="12210" width="9" style="7" bestFit="1" customWidth="1"/>
    <col min="12211" max="12211" width="9.625" style="7" bestFit="1" customWidth="1"/>
    <col min="12212" max="12212" width="8.125" style="7" bestFit="1" customWidth="1"/>
    <col min="12213" max="12214" width="14" style="7" bestFit="1" customWidth="1"/>
    <col min="12215" max="12215" width="12.75" style="7" bestFit="1" customWidth="1"/>
    <col min="12216" max="12216" width="8.625" style="7" bestFit="1" customWidth="1"/>
    <col min="12217" max="12218" width="14" style="7" bestFit="1" customWidth="1"/>
    <col min="12219" max="12219" width="12.75" style="7" bestFit="1" customWidth="1"/>
    <col min="12220" max="12220" width="8.625" style="7" bestFit="1" customWidth="1"/>
    <col min="12221" max="12222" width="9" style="7" bestFit="1" customWidth="1"/>
    <col min="12223" max="12223" width="9.625" style="7" bestFit="1" customWidth="1"/>
    <col min="12224" max="12224" width="8.125" style="7" bestFit="1" customWidth="1"/>
    <col min="12225" max="12226" width="9" style="7" bestFit="1" customWidth="1"/>
    <col min="12227" max="12227" width="9.625" style="7" bestFit="1" customWidth="1"/>
    <col min="12228" max="12228" width="8.125" style="7" bestFit="1" customWidth="1"/>
    <col min="12229" max="12230" width="9" style="7" bestFit="1" customWidth="1"/>
    <col min="12231" max="12231" width="9.625" style="7" bestFit="1" customWidth="1"/>
    <col min="12232" max="12232" width="8.125" style="7" bestFit="1" customWidth="1"/>
    <col min="12233" max="12236" width="9.125" style="7" customWidth="1"/>
    <col min="12237" max="12238" width="9" style="7" bestFit="1" customWidth="1"/>
    <col min="12239" max="12239" width="9.625" style="7" bestFit="1" customWidth="1"/>
    <col min="12240" max="12240" width="8.125" style="7" bestFit="1" customWidth="1"/>
    <col min="12241" max="12241" width="9.875" style="7" bestFit="1" customWidth="1"/>
    <col min="12242" max="12243" width="11.625" style="7" bestFit="1" customWidth="1"/>
    <col min="12244" max="12244" width="10.125" style="7" bestFit="1" customWidth="1"/>
    <col min="12245" max="12262" width="9.125" style="7" customWidth="1"/>
    <col min="12263" max="12263" width="5.25" style="7" bestFit="1"/>
    <col min="12264" max="12264" width="7.375" style="7" bestFit="1" customWidth="1"/>
    <col min="12265" max="12283" width="5.25" style="7"/>
    <col min="12284" max="12284" width="5.625" style="7" bestFit="1" customWidth="1"/>
    <col min="12285" max="12285" width="54.125" style="7" customWidth="1"/>
    <col min="12286" max="12290" width="20.375" style="7" customWidth="1"/>
    <col min="12291" max="12291" width="16.75" style="7" customWidth="1"/>
    <col min="12292" max="12446" width="9.125" style="7" customWidth="1"/>
    <col min="12447" max="12447" width="5.625" style="7" bestFit="1" customWidth="1"/>
    <col min="12448" max="12448" width="50.75" style="7" customWidth="1"/>
    <col min="12449" max="12452" width="9.125" style="7" customWidth="1"/>
    <col min="12453" max="12454" width="12.75" style="7" bestFit="1" customWidth="1"/>
    <col min="12455" max="12455" width="11.625" style="7" bestFit="1" customWidth="1"/>
    <col min="12456" max="12456" width="8.125" style="7" bestFit="1" customWidth="1"/>
    <col min="12457" max="12458" width="9.875" style="7" bestFit="1" customWidth="1"/>
    <col min="12459" max="12459" width="9.625" style="7" bestFit="1" customWidth="1"/>
    <col min="12460" max="12460" width="8.125" style="7" bestFit="1" customWidth="1"/>
    <col min="12461" max="12462" width="9" style="7" bestFit="1" customWidth="1"/>
    <col min="12463" max="12463" width="9.625" style="7" bestFit="1" customWidth="1"/>
    <col min="12464" max="12464" width="8.125" style="7" bestFit="1" customWidth="1"/>
    <col min="12465" max="12466" width="9" style="7" bestFit="1" customWidth="1"/>
    <col min="12467" max="12467" width="9.625" style="7" bestFit="1" customWidth="1"/>
    <col min="12468" max="12468" width="8.125" style="7" bestFit="1" customWidth="1"/>
    <col min="12469" max="12470" width="14" style="7" bestFit="1" customWidth="1"/>
    <col min="12471" max="12471" width="12.75" style="7" bestFit="1" customWidth="1"/>
    <col min="12472" max="12472" width="8.625" style="7" bestFit="1" customWidth="1"/>
    <col min="12473" max="12474" width="14" style="7" bestFit="1" customWidth="1"/>
    <col min="12475" max="12475" width="12.75" style="7" bestFit="1" customWidth="1"/>
    <col min="12476" max="12476" width="8.625" style="7" bestFit="1" customWidth="1"/>
    <col min="12477" max="12478" width="9" style="7" bestFit="1" customWidth="1"/>
    <col min="12479" max="12479" width="9.625" style="7" bestFit="1" customWidth="1"/>
    <col min="12480" max="12480" width="8.125" style="7" bestFit="1" customWidth="1"/>
    <col min="12481" max="12482" width="9" style="7" bestFit="1" customWidth="1"/>
    <col min="12483" max="12483" width="9.625" style="7" bestFit="1" customWidth="1"/>
    <col min="12484" max="12484" width="8.125" style="7" bestFit="1" customWidth="1"/>
    <col min="12485" max="12486" width="9" style="7" bestFit="1" customWidth="1"/>
    <col min="12487" max="12487" width="9.625" style="7" bestFit="1" customWidth="1"/>
    <col min="12488" max="12488" width="8.125" style="7" bestFit="1" customWidth="1"/>
    <col min="12489" max="12492" width="9.125" style="7" customWidth="1"/>
    <col min="12493" max="12494" width="9" style="7" bestFit="1" customWidth="1"/>
    <col min="12495" max="12495" width="9.625" style="7" bestFit="1" customWidth="1"/>
    <col min="12496" max="12496" width="8.125" style="7" bestFit="1" customWidth="1"/>
    <col min="12497" max="12497" width="9.875" style="7" bestFit="1" customWidth="1"/>
    <col min="12498" max="12499" width="11.625" style="7" bestFit="1" customWidth="1"/>
    <col min="12500" max="12500" width="10.125" style="7" bestFit="1" customWidth="1"/>
    <col min="12501" max="12518" width="9.125" style="7" customWidth="1"/>
    <col min="12519" max="12519" width="5.25" style="7" bestFit="1"/>
    <col min="12520" max="12520" width="7.375" style="7" bestFit="1" customWidth="1"/>
    <col min="12521" max="12539" width="5.25" style="7"/>
    <col min="12540" max="12540" width="5.625" style="7" bestFit="1" customWidth="1"/>
    <col min="12541" max="12541" width="54.125" style="7" customWidth="1"/>
    <col min="12542" max="12546" width="20.375" style="7" customWidth="1"/>
    <col min="12547" max="12547" width="16.75" style="7" customWidth="1"/>
    <col min="12548" max="12702" width="9.125" style="7" customWidth="1"/>
    <col min="12703" max="12703" width="5.625" style="7" bestFit="1" customWidth="1"/>
    <col min="12704" max="12704" width="50.75" style="7" customWidth="1"/>
    <col min="12705" max="12708" width="9.125" style="7" customWidth="1"/>
    <col min="12709" max="12710" width="12.75" style="7" bestFit="1" customWidth="1"/>
    <col min="12711" max="12711" width="11.625" style="7" bestFit="1" customWidth="1"/>
    <col min="12712" max="12712" width="8.125" style="7" bestFit="1" customWidth="1"/>
    <col min="12713" max="12714" width="9.875" style="7" bestFit="1" customWidth="1"/>
    <col min="12715" max="12715" width="9.625" style="7" bestFit="1" customWidth="1"/>
    <col min="12716" max="12716" width="8.125" style="7" bestFit="1" customWidth="1"/>
    <col min="12717" max="12718" width="9" style="7" bestFit="1" customWidth="1"/>
    <col min="12719" max="12719" width="9.625" style="7" bestFit="1" customWidth="1"/>
    <col min="12720" max="12720" width="8.125" style="7" bestFit="1" customWidth="1"/>
    <col min="12721" max="12722" width="9" style="7" bestFit="1" customWidth="1"/>
    <col min="12723" max="12723" width="9.625" style="7" bestFit="1" customWidth="1"/>
    <col min="12724" max="12724" width="8.125" style="7" bestFit="1" customWidth="1"/>
    <col min="12725" max="12726" width="14" style="7" bestFit="1" customWidth="1"/>
    <col min="12727" max="12727" width="12.75" style="7" bestFit="1" customWidth="1"/>
    <col min="12728" max="12728" width="8.625" style="7" bestFit="1" customWidth="1"/>
    <col min="12729" max="12730" width="14" style="7" bestFit="1" customWidth="1"/>
    <col min="12731" max="12731" width="12.75" style="7" bestFit="1" customWidth="1"/>
    <col min="12732" max="12732" width="8.625" style="7" bestFit="1" customWidth="1"/>
    <col min="12733" max="12734" width="9" style="7" bestFit="1" customWidth="1"/>
    <col min="12735" max="12735" width="9.625" style="7" bestFit="1" customWidth="1"/>
    <col min="12736" max="12736" width="8.125" style="7" bestFit="1" customWidth="1"/>
    <col min="12737" max="12738" width="9" style="7" bestFit="1" customWidth="1"/>
    <col min="12739" max="12739" width="9.625" style="7" bestFit="1" customWidth="1"/>
    <col min="12740" max="12740" width="8.125" style="7" bestFit="1" customWidth="1"/>
    <col min="12741" max="12742" width="9" style="7" bestFit="1" customWidth="1"/>
    <col min="12743" max="12743" width="9.625" style="7" bestFit="1" customWidth="1"/>
    <col min="12744" max="12744" width="8.125" style="7" bestFit="1" customWidth="1"/>
    <col min="12745" max="12748" width="9.125" style="7" customWidth="1"/>
    <col min="12749" max="12750" width="9" style="7" bestFit="1" customWidth="1"/>
    <col min="12751" max="12751" width="9.625" style="7" bestFit="1" customWidth="1"/>
    <col min="12752" max="12752" width="8.125" style="7" bestFit="1" customWidth="1"/>
    <col min="12753" max="12753" width="9.875" style="7" bestFit="1" customWidth="1"/>
    <col min="12754" max="12755" width="11.625" style="7" bestFit="1" customWidth="1"/>
    <col min="12756" max="12756" width="10.125" style="7" bestFit="1" customWidth="1"/>
    <col min="12757" max="12774" width="9.125" style="7" customWidth="1"/>
    <col min="12775" max="12775" width="5.25" style="7" bestFit="1"/>
    <col min="12776" max="12776" width="7.375" style="7" bestFit="1" customWidth="1"/>
    <col min="12777" max="12795" width="5.25" style="7"/>
    <col min="12796" max="12796" width="5.625" style="7" bestFit="1" customWidth="1"/>
    <col min="12797" max="12797" width="54.125" style="7" customWidth="1"/>
    <col min="12798" max="12802" width="20.375" style="7" customWidth="1"/>
    <col min="12803" max="12803" width="16.75" style="7" customWidth="1"/>
    <col min="12804" max="12958" width="9.125" style="7" customWidth="1"/>
    <col min="12959" max="12959" width="5.625" style="7" bestFit="1" customWidth="1"/>
    <col min="12960" max="12960" width="50.75" style="7" customWidth="1"/>
    <col min="12961" max="12964" width="9.125" style="7" customWidth="1"/>
    <col min="12965" max="12966" width="12.75" style="7" bestFit="1" customWidth="1"/>
    <col min="12967" max="12967" width="11.625" style="7" bestFit="1" customWidth="1"/>
    <col min="12968" max="12968" width="8.125" style="7" bestFit="1" customWidth="1"/>
    <col min="12969" max="12970" width="9.875" style="7" bestFit="1" customWidth="1"/>
    <col min="12971" max="12971" width="9.625" style="7" bestFit="1" customWidth="1"/>
    <col min="12972" max="12972" width="8.125" style="7" bestFit="1" customWidth="1"/>
    <col min="12973" max="12974" width="9" style="7" bestFit="1" customWidth="1"/>
    <col min="12975" max="12975" width="9.625" style="7" bestFit="1" customWidth="1"/>
    <col min="12976" max="12976" width="8.125" style="7" bestFit="1" customWidth="1"/>
    <col min="12977" max="12978" width="9" style="7" bestFit="1" customWidth="1"/>
    <col min="12979" max="12979" width="9.625" style="7" bestFit="1" customWidth="1"/>
    <col min="12980" max="12980" width="8.125" style="7" bestFit="1" customWidth="1"/>
    <col min="12981" max="12982" width="14" style="7" bestFit="1" customWidth="1"/>
    <col min="12983" max="12983" width="12.75" style="7" bestFit="1" customWidth="1"/>
    <col min="12984" max="12984" width="8.625" style="7" bestFit="1" customWidth="1"/>
    <col min="12985" max="12986" width="14" style="7" bestFit="1" customWidth="1"/>
    <col min="12987" max="12987" width="12.75" style="7" bestFit="1" customWidth="1"/>
    <col min="12988" max="12988" width="8.625" style="7" bestFit="1" customWidth="1"/>
    <col min="12989" max="12990" width="9" style="7" bestFit="1" customWidth="1"/>
    <col min="12991" max="12991" width="9.625" style="7" bestFit="1" customWidth="1"/>
    <col min="12992" max="12992" width="8.125" style="7" bestFit="1" customWidth="1"/>
    <col min="12993" max="12994" width="9" style="7" bestFit="1" customWidth="1"/>
    <col min="12995" max="12995" width="9.625" style="7" bestFit="1" customWidth="1"/>
    <col min="12996" max="12996" width="8.125" style="7" bestFit="1" customWidth="1"/>
    <col min="12997" max="12998" width="9" style="7" bestFit="1" customWidth="1"/>
    <col min="12999" max="12999" width="9.625" style="7" bestFit="1" customWidth="1"/>
    <col min="13000" max="13000" width="8.125" style="7" bestFit="1" customWidth="1"/>
    <col min="13001" max="13004" width="9.125" style="7" customWidth="1"/>
    <col min="13005" max="13006" width="9" style="7" bestFit="1" customWidth="1"/>
    <col min="13007" max="13007" width="9.625" style="7" bestFit="1" customWidth="1"/>
    <col min="13008" max="13008" width="8.125" style="7" bestFit="1" customWidth="1"/>
    <col min="13009" max="13009" width="9.875" style="7" bestFit="1" customWidth="1"/>
    <col min="13010" max="13011" width="11.625" style="7" bestFit="1" customWidth="1"/>
    <col min="13012" max="13012" width="10.125" style="7" bestFit="1" customWidth="1"/>
    <col min="13013" max="13030" width="9.125" style="7" customWidth="1"/>
    <col min="13031" max="13031" width="5.25" style="7" bestFit="1"/>
    <col min="13032" max="13032" width="7.375" style="7" bestFit="1" customWidth="1"/>
    <col min="13033" max="13051" width="5.25" style="7"/>
    <col min="13052" max="13052" width="5.625" style="7" bestFit="1" customWidth="1"/>
    <col min="13053" max="13053" width="54.125" style="7" customWidth="1"/>
    <col min="13054" max="13058" width="20.375" style="7" customWidth="1"/>
    <col min="13059" max="13059" width="16.75" style="7" customWidth="1"/>
    <col min="13060" max="13214" width="9.125" style="7" customWidth="1"/>
    <col min="13215" max="13215" width="5.625" style="7" bestFit="1" customWidth="1"/>
    <col min="13216" max="13216" width="50.75" style="7" customWidth="1"/>
    <col min="13217" max="13220" width="9.125" style="7" customWidth="1"/>
    <col min="13221" max="13222" width="12.75" style="7" bestFit="1" customWidth="1"/>
    <col min="13223" max="13223" width="11.625" style="7" bestFit="1" customWidth="1"/>
    <col min="13224" max="13224" width="8.125" style="7" bestFit="1" customWidth="1"/>
    <col min="13225" max="13226" width="9.875" style="7" bestFit="1" customWidth="1"/>
    <col min="13227" max="13227" width="9.625" style="7" bestFit="1" customWidth="1"/>
    <col min="13228" max="13228" width="8.125" style="7" bestFit="1" customWidth="1"/>
    <col min="13229" max="13230" width="9" style="7" bestFit="1" customWidth="1"/>
    <col min="13231" max="13231" width="9.625" style="7" bestFit="1" customWidth="1"/>
    <col min="13232" max="13232" width="8.125" style="7" bestFit="1" customWidth="1"/>
    <col min="13233" max="13234" width="9" style="7" bestFit="1" customWidth="1"/>
    <col min="13235" max="13235" width="9.625" style="7" bestFit="1" customWidth="1"/>
    <col min="13236" max="13236" width="8.125" style="7" bestFit="1" customWidth="1"/>
    <col min="13237" max="13238" width="14" style="7" bestFit="1" customWidth="1"/>
    <col min="13239" max="13239" width="12.75" style="7" bestFit="1" customWidth="1"/>
    <col min="13240" max="13240" width="8.625" style="7" bestFit="1" customWidth="1"/>
    <col min="13241" max="13242" width="14" style="7" bestFit="1" customWidth="1"/>
    <col min="13243" max="13243" width="12.75" style="7" bestFit="1" customWidth="1"/>
    <col min="13244" max="13244" width="8.625" style="7" bestFit="1" customWidth="1"/>
    <col min="13245" max="13246" width="9" style="7" bestFit="1" customWidth="1"/>
    <col min="13247" max="13247" width="9.625" style="7" bestFit="1" customWidth="1"/>
    <col min="13248" max="13248" width="8.125" style="7" bestFit="1" customWidth="1"/>
    <col min="13249" max="13250" width="9" style="7" bestFit="1" customWidth="1"/>
    <col min="13251" max="13251" width="9.625" style="7" bestFit="1" customWidth="1"/>
    <col min="13252" max="13252" width="8.125" style="7" bestFit="1" customWidth="1"/>
    <col min="13253" max="13254" width="9" style="7" bestFit="1" customWidth="1"/>
    <col min="13255" max="13255" width="9.625" style="7" bestFit="1" customWidth="1"/>
    <col min="13256" max="13256" width="8.125" style="7" bestFit="1" customWidth="1"/>
    <col min="13257" max="13260" width="9.125" style="7" customWidth="1"/>
    <col min="13261" max="13262" width="9" style="7" bestFit="1" customWidth="1"/>
    <col min="13263" max="13263" width="9.625" style="7" bestFit="1" customWidth="1"/>
    <col min="13264" max="13264" width="8.125" style="7" bestFit="1" customWidth="1"/>
    <col min="13265" max="13265" width="9.875" style="7" bestFit="1" customWidth="1"/>
    <col min="13266" max="13267" width="11.625" style="7" bestFit="1" customWidth="1"/>
    <col min="13268" max="13268" width="10.125" style="7" bestFit="1" customWidth="1"/>
    <col min="13269" max="13286" width="9.125" style="7" customWidth="1"/>
    <col min="13287" max="13287" width="5.25" style="7" bestFit="1"/>
    <col min="13288" max="13288" width="7.375" style="7" bestFit="1" customWidth="1"/>
    <col min="13289" max="13307" width="5.25" style="7"/>
    <col min="13308" max="13308" width="5.625" style="7" bestFit="1" customWidth="1"/>
    <col min="13309" max="13309" width="54.125" style="7" customWidth="1"/>
    <col min="13310" max="13314" width="20.375" style="7" customWidth="1"/>
    <col min="13315" max="13315" width="16.75" style="7" customWidth="1"/>
    <col min="13316" max="13470" width="9.125" style="7" customWidth="1"/>
    <col min="13471" max="13471" width="5.625" style="7" bestFit="1" customWidth="1"/>
    <col min="13472" max="13472" width="50.75" style="7" customWidth="1"/>
    <col min="13473" max="13476" width="9.125" style="7" customWidth="1"/>
    <col min="13477" max="13478" width="12.75" style="7" bestFit="1" customWidth="1"/>
    <col min="13479" max="13479" width="11.625" style="7" bestFit="1" customWidth="1"/>
    <col min="13480" max="13480" width="8.125" style="7" bestFit="1" customWidth="1"/>
    <col min="13481" max="13482" width="9.875" style="7" bestFit="1" customWidth="1"/>
    <col min="13483" max="13483" width="9.625" style="7" bestFit="1" customWidth="1"/>
    <col min="13484" max="13484" width="8.125" style="7" bestFit="1" customWidth="1"/>
    <col min="13485" max="13486" width="9" style="7" bestFit="1" customWidth="1"/>
    <col min="13487" max="13487" width="9.625" style="7" bestFit="1" customWidth="1"/>
    <col min="13488" max="13488" width="8.125" style="7" bestFit="1" customWidth="1"/>
    <col min="13489" max="13490" width="9" style="7" bestFit="1" customWidth="1"/>
    <col min="13491" max="13491" width="9.625" style="7" bestFit="1" customWidth="1"/>
    <col min="13492" max="13492" width="8.125" style="7" bestFit="1" customWidth="1"/>
    <col min="13493" max="13494" width="14" style="7" bestFit="1" customWidth="1"/>
    <col min="13495" max="13495" width="12.75" style="7" bestFit="1" customWidth="1"/>
    <col min="13496" max="13496" width="8.625" style="7" bestFit="1" customWidth="1"/>
    <col min="13497" max="13498" width="14" style="7" bestFit="1" customWidth="1"/>
    <col min="13499" max="13499" width="12.75" style="7" bestFit="1" customWidth="1"/>
    <col min="13500" max="13500" width="8.625" style="7" bestFit="1" customWidth="1"/>
    <col min="13501" max="13502" width="9" style="7" bestFit="1" customWidth="1"/>
    <col min="13503" max="13503" width="9.625" style="7" bestFit="1" customWidth="1"/>
    <col min="13504" max="13504" width="8.125" style="7" bestFit="1" customWidth="1"/>
    <col min="13505" max="13506" width="9" style="7" bestFit="1" customWidth="1"/>
    <col min="13507" max="13507" width="9.625" style="7" bestFit="1" customWidth="1"/>
    <col min="13508" max="13508" width="8.125" style="7" bestFit="1" customWidth="1"/>
    <col min="13509" max="13510" width="9" style="7" bestFit="1" customWidth="1"/>
    <col min="13511" max="13511" width="9.625" style="7" bestFit="1" customWidth="1"/>
    <col min="13512" max="13512" width="8.125" style="7" bestFit="1" customWidth="1"/>
    <col min="13513" max="13516" width="9.125" style="7" customWidth="1"/>
    <col min="13517" max="13518" width="9" style="7" bestFit="1" customWidth="1"/>
    <col min="13519" max="13519" width="9.625" style="7" bestFit="1" customWidth="1"/>
    <col min="13520" max="13520" width="8.125" style="7" bestFit="1" customWidth="1"/>
    <col min="13521" max="13521" width="9.875" style="7" bestFit="1" customWidth="1"/>
    <col min="13522" max="13523" width="11.625" style="7" bestFit="1" customWidth="1"/>
    <col min="13524" max="13524" width="10.125" style="7" bestFit="1" customWidth="1"/>
    <col min="13525" max="13542" width="9.125" style="7" customWidth="1"/>
    <col min="13543" max="13543" width="5.25" style="7" bestFit="1"/>
    <col min="13544" max="13544" width="7.375" style="7" bestFit="1" customWidth="1"/>
    <col min="13545" max="13563" width="5.25" style="7"/>
    <col min="13564" max="13564" width="5.625" style="7" bestFit="1" customWidth="1"/>
    <col min="13565" max="13565" width="54.125" style="7" customWidth="1"/>
    <col min="13566" max="13570" width="20.375" style="7" customWidth="1"/>
    <col min="13571" max="13571" width="16.75" style="7" customWidth="1"/>
    <col min="13572" max="13726" width="9.125" style="7" customWidth="1"/>
    <col min="13727" max="13727" width="5.625" style="7" bestFit="1" customWidth="1"/>
    <col min="13728" max="13728" width="50.75" style="7" customWidth="1"/>
    <col min="13729" max="13732" width="9.125" style="7" customWidth="1"/>
    <col min="13733" max="13734" width="12.75" style="7" bestFit="1" customWidth="1"/>
    <col min="13735" max="13735" width="11.625" style="7" bestFit="1" customWidth="1"/>
    <col min="13736" max="13736" width="8.125" style="7" bestFit="1" customWidth="1"/>
    <col min="13737" max="13738" width="9.875" style="7" bestFit="1" customWidth="1"/>
    <col min="13739" max="13739" width="9.625" style="7" bestFit="1" customWidth="1"/>
    <col min="13740" max="13740" width="8.125" style="7" bestFit="1" customWidth="1"/>
    <col min="13741" max="13742" width="9" style="7" bestFit="1" customWidth="1"/>
    <col min="13743" max="13743" width="9.625" style="7" bestFit="1" customWidth="1"/>
    <col min="13744" max="13744" width="8.125" style="7" bestFit="1" customWidth="1"/>
    <col min="13745" max="13746" width="9" style="7" bestFit="1" customWidth="1"/>
    <col min="13747" max="13747" width="9.625" style="7" bestFit="1" customWidth="1"/>
    <col min="13748" max="13748" width="8.125" style="7" bestFit="1" customWidth="1"/>
    <col min="13749" max="13750" width="14" style="7" bestFit="1" customWidth="1"/>
    <col min="13751" max="13751" width="12.75" style="7" bestFit="1" customWidth="1"/>
    <col min="13752" max="13752" width="8.625" style="7" bestFit="1" customWidth="1"/>
    <col min="13753" max="13754" width="14" style="7" bestFit="1" customWidth="1"/>
    <col min="13755" max="13755" width="12.75" style="7" bestFit="1" customWidth="1"/>
    <col min="13756" max="13756" width="8.625" style="7" bestFit="1" customWidth="1"/>
    <col min="13757" max="13758" width="9" style="7" bestFit="1" customWidth="1"/>
    <col min="13759" max="13759" width="9.625" style="7" bestFit="1" customWidth="1"/>
    <col min="13760" max="13760" width="8.125" style="7" bestFit="1" customWidth="1"/>
    <col min="13761" max="13762" width="9" style="7" bestFit="1" customWidth="1"/>
    <col min="13763" max="13763" width="9.625" style="7" bestFit="1" customWidth="1"/>
    <col min="13764" max="13764" width="8.125" style="7" bestFit="1" customWidth="1"/>
    <col min="13765" max="13766" width="9" style="7" bestFit="1" customWidth="1"/>
    <col min="13767" max="13767" width="9.625" style="7" bestFit="1" customWidth="1"/>
    <col min="13768" max="13768" width="8.125" style="7" bestFit="1" customWidth="1"/>
    <col min="13769" max="13772" width="9.125" style="7" customWidth="1"/>
    <col min="13773" max="13774" width="9" style="7" bestFit="1" customWidth="1"/>
    <col min="13775" max="13775" width="9.625" style="7" bestFit="1" customWidth="1"/>
    <col min="13776" max="13776" width="8.125" style="7" bestFit="1" customWidth="1"/>
    <col min="13777" max="13777" width="9.875" style="7" bestFit="1" customWidth="1"/>
    <col min="13778" max="13779" width="11.625" style="7" bestFit="1" customWidth="1"/>
    <col min="13780" max="13780" width="10.125" style="7" bestFit="1" customWidth="1"/>
    <col min="13781" max="13798" width="9.125" style="7" customWidth="1"/>
    <col min="13799" max="13799" width="5.25" style="7" bestFit="1"/>
    <col min="13800" max="13800" width="7.375" style="7" bestFit="1" customWidth="1"/>
    <col min="13801" max="13819" width="5.25" style="7"/>
    <col min="13820" max="13820" width="5.625" style="7" bestFit="1" customWidth="1"/>
    <col min="13821" max="13821" width="54.125" style="7" customWidth="1"/>
    <col min="13822" max="13826" width="20.375" style="7" customWidth="1"/>
    <col min="13827" max="13827" width="16.75" style="7" customWidth="1"/>
    <col min="13828" max="13982" width="9.125" style="7" customWidth="1"/>
    <col min="13983" max="13983" width="5.625" style="7" bestFit="1" customWidth="1"/>
    <col min="13984" max="13984" width="50.75" style="7" customWidth="1"/>
    <col min="13985" max="13988" width="9.125" style="7" customWidth="1"/>
    <col min="13989" max="13990" width="12.75" style="7" bestFit="1" customWidth="1"/>
    <col min="13991" max="13991" width="11.625" style="7" bestFit="1" customWidth="1"/>
    <col min="13992" max="13992" width="8.125" style="7" bestFit="1" customWidth="1"/>
    <col min="13993" max="13994" width="9.875" style="7" bestFit="1" customWidth="1"/>
    <col min="13995" max="13995" width="9.625" style="7" bestFit="1" customWidth="1"/>
    <col min="13996" max="13996" width="8.125" style="7" bestFit="1" customWidth="1"/>
    <col min="13997" max="13998" width="9" style="7" bestFit="1" customWidth="1"/>
    <col min="13999" max="13999" width="9.625" style="7" bestFit="1" customWidth="1"/>
    <col min="14000" max="14000" width="8.125" style="7" bestFit="1" customWidth="1"/>
    <col min="14001" max="14002" width="9" style="7" bestFit="1" customWidth="1"/>
    <col min="14003" max="14003" width="9.625" style="7" bestFit="1" customWidth="1"/>
    <col min="14004" max="14004" width="8.125" style="7" bestFit="1" customWidth="1"/>
    <col min="14005" max="14006" width="14" style="7" bestFit="1" customWidth="1"/>
    <col min="14007" max="14007" width="12.75" style="7" bestFit="1" customWidth="1"/>
    <col min="14008" max="14008" width="8.625" style="7" bestFit="1" customWidth="1"/>
    <col min="14009" max="14010" width="14" style="7" bestFit="1" customWidth="1"/>
    <col min="14011" max="14011" width="12.75" style="7" bestFit="1" customWidth="1"/>
    <col min="14012" max="14012" width="8.625" style="7" bestFit="1" customWidth="1"/>
    <col min="14013" max="14014" width="9" style="7" bestFit="1" customWidth="1"/>
    <col min="14015" max="14015" width="9.625" style="7" bestFit="1" customWidth="1"/>
    <col min="14016" max="14016" width="8.125" style="7" bestFit="1" customWidth="1"/>
    <col min="14017" max="14018" width="9" style="7" bestFit="1" customWidth="1"/>
    <col min="14019" max="14019" width="9.625" style="7" bestFit="1" customWidth="1"/>
    <col min="14020" max="14020" width="8.125" style="7" bestFit="1" customWidth="1"/>
    <col min="14021" max="14022" width="9" style="7" bestFit="1" customWidth="1"/>
    <col min="14023" max="14023" width="9.625" style="7" bestFit="1" customWidth="1"/>
    <col min="14024" max="14024" width="8.125" style="7" bestFit="1" customWidth="1"/>
    <col min="14025" max="14028" width="9.125" style="7" customWidth="1"/>
    <col min="14029" max="14030" width="9" style="7" bestFit="1" customWidth="1"/>
    <col min="14031" max="14031" width="9.625" style="7" bestFit="1" customWidth="1"/>
    <col min="14032" max="14032" width="8.125" style="7" bestFit="1" customWidth="1"/>
    <col min="14033" max="14033" width="9.875" style="7" bestFit="1" customWidth="1"/>
    <col min="14034" max="14035" width="11.625" style="7" bestFit="1" customWidth="1"/>
    <col min="14036" max="14036" width="10.125" style="7" bestFit="1" customWidth="1"/>
    <col min="14037" max="14054" width="9.125" style="7" customWidth="1"/>
    <col min="14055" max="14055" width="5.25" style="7" bestFit="1"/>
    <col min="14056" max="14056" width="7.375" style="7" bestFit="1" customWidth="1"/>
    <col min="14057" max="14075" width="5.25" style="7"/>
    <col min="14076" max="14076" width="5.625" style="7" bestFit="1" customWidth="1"/>
    <col min="14077" max="14077" width="54.125" style="7" customWidth="1"/>
    <col min="14078" max="14082" width="20.375" style="7" customWidth="1"/>
    <col min="14083" max="14083" width="16.75" style="7" customWidth="1"/>
    <col min="14084" max="14238" width="9.125" style="7" customWidth="1"/>
    <col min="14239" max="14239" width="5.625" style="7" bestFit="1" customWidth="1"/>
    <col min="14240" max="14240" width="50.75" style="7" customWidth="1"/>
    <col min="14241" max="14244" width="9.125" style="7" customWidth="1"/>
    <col min="14245" max="14246" width="12.75" style="7" bestFit="1" customWidth="1"/>
    <col min="14247" max="14247" width="11.625" style="7" bestFit="1" customWidth="1"/>
    <col min="14248" max="14248" width="8.125" style="7" bestFit="1" customWidth="1"/>
    <col min="14249" max="14250" width="9.875" style="7" bestFit="1" customWidth="1"/>
    <col min="14251" max="14251" width="9.625" style="7" bestFit="1" customWidth="1"/>
    <col min="14252" max="14252" width="8.125" style="7" bestFit="1" customWidth="1"/>
    <col min="14253" max="14254" width="9" style="7" bestFit="1" customWidth="1"/>
    <col min="14255" max="14255" width="9.625" style="7" bestFit="1" customWidth="1"/>
    <col min="14256" max="14256" width="8.125" style="7" bestFit="1" customWidth="1"/>
    <col min="14257" max="14258" width="9" style="7" bestFit="1" customWidth="1"/>
    <col min="14259" max="14259" width="9.625" style="7" bestFit="1" customWidth="1"/>
    <col min="14260" max="14260" width="8.125" style="7" bestFit="1" customWidth="1"/>
    <col min="14261" max="14262" width="14" style="7" bestFit="1" customWidth="1"/>
    <col min="14263" max="14263" width="12.75" style="7" bestFit="1" customWidth="1"/>
    <col min="14264" max="14264" width="8.625" style="7" bestFit="1" customWidth="1"/>
    <col min="14265" max="14266" width="14" style="7" bestFit="1" customWidth="1"/>
    <col min="14267" max="14267" width="12.75" style="7" bestFit="1" customWidth="1"/>
    <col min="14268" max="14268" width="8.625" style="7" bestFit="1" customWidth="1"/>
    <col min="14269" max="14270" width="9" style="7" bestFit="1" customWidth="1"/>
    <col min="14271" max="14271" width="9.625" style="7" bestFit="1" customWidth="1"/>
    <col min="14272" max="14272" width="8.125" style="7" bestFit="1" customWidth="1"/>
    <col min="14273" max="14274" width="9" style="7" bestFit="1" customWidth="1"/>
    <col min="14275" max="14275" width="9.625" style="7" bestFit="1" customWidth="1"/>
    <col min="14276" max="14276" width="8.125" style="7" bestFit="1" customWidth="1"/>
    <col min="14277" max="14278" width="9" style="7" bestFit="1" customWidth="1"/>
    <col min="14279" max="14279" width="9.625" style="7" bestFit="1" customWidth="1"/>
    <col min="14280" max="14280" width="8.125" style="7" bestFit="1" customWidth="1"/>
    <col min="14281" max="14284" width="9.125" style="7" customWidth="1"/>
    <col min="14285" max="14286" width="9" style="7" bestFit="1" customWidth="1"/>
    <col min="14287" max="14287" width="9.625" style="7" bestFit="1" customWidth="1"/>
    <col min="14288" max="14288" width="8.125" style="7" bestFit="1" customWidth="1"/>
    <col min="14289" max="14289" width="9.875" style="7" bestFit="1" customWidth="1"/>
    <col min="14290" max="14291" width="11.625" style="7" bestFit="1" customWidth="1"/>
    <col min="14292" max="14292" width="10.125" style="7" bestFit="1" customWidth="1"/>
    <col min="14293" max="14310" width="9.125" style="7" customWidth="1"/>
    <col min="14311" max="14311" width="5.25" style="7" bestFit="1"/>
    <col min="14312" max="14312" width="7.375" style="7" bestFit="1" customWidth="1"/>
    <col min="14313" max="14331" width="5.25" style="7"/>
    <col min="14332" max="14332" width="5.625" style="7" bestFit="1" customWidth="1"/>
    <col min="14333" max="14333" width="54.125" style="7" customWidth="1"/>
    <col min="14334" max="14338" width="20.375" style="7" customWidth="1"/>
    <col min="14339" max="14339" width="16.75" style="7" customWidth="1"/>
    <col min="14340" max="14494" width="9.125" style="7" customWidth="1"/>
    <col min="14495" max="14495" width="5.625" style="7" bestFit="1" customWidth="1"/>
    <col min="14496" max="14496" width="50.75" style="7" customWidth="1"/>
    <col min="14497" max="14500" width="9.125" style="7" customWidth="1"/>
    <col min="14501" max="14502" width="12.75" style="7" bestFit="1" customWidth="1"/>
    <col min="14503" max="14503" width="11.625" style="7" bestFit="1" customWidth="1"/>
    <col min="14504" max="14504" width="8.125" style="7" bestFit="1" customWidth="1"/>
    <col min="14505" max="14506" width="9.875" style="7" bestFit="1" customWidth="1"/>
    <col min="14507" max="14507" width="9.625" style="7" bestFit="1" customWidth="1"/>
    <col min="14508" max="14508" width="8.125" style="7" bestFit="1" customWidth="1"/>
    <col min="14509" max="14510" width="9" style="7" bestFit="1" customWidth="1"/>
    <col min="14511" max="14511" width="9.625" style="7" bestFit="1" customWidth="1"/>
    <col min="14512" max="14512" width="8.125" style="7" bestFit="1" customWidth="1"/>
    <col min="14513" max="14514" width="9" style="7" bestFit="1" customWidth="1"/>
    <col min="14515" max="14515" width="9.625" style="7" bestFit="1" customWidth="1"/>
    <col min="14516" max="14516" width="8.125" style="7" bestFit="1" customWidth="1"/>
    <col min="14517" max="14518" width="14" style="7" bestFit="1" customWidth="1"/>
    <col min="14519" max="14519" width="12.75" style="7" bestFit="1" customWidth="1"/>
    <col min="14520" max="14520" width="8.625" style="7" bestFit="1" customWidth="1"/>
    <col min="14521" max="14522" width="14" style="7" bestFit="1" customWidth="1"/>
    <col min="14523" max="14523" width="12.75" style="7" bestFit="1" customWidth="1"/>
    <col min="14524" max="14524" width="8.625" style="7" bestFit="1" customWidth="1"/>
    <col min="14525" max="14526" width="9" style="7" bestFit="1" customWidth="1"/>
    <col min="14527" max="14527" width="9.625" style="7" bestFit="1" customWidth="1"/>
    <col min="14528" max="14528" width="8.125" style="7" bestFit="1" customWidth="1"/>
    <col min="14529" max="14530" width="9" style="7" bestFit="1" customWidth="1"/>
    <col min="14531" max="14531" width="9.625" style="7" bestFit="1" customWidth="1"/>
    <col min="14532" max="14532" width="8.125" style="7" bestFit="1" customWidth="1"/>
    <col min="14533" max="14534" width="9" style="7" bestFit="1" customWidth="1"/>
    <col min="14535" max="14535" width="9.625" style="7" bestFit="1" customWidth="1"/>
    <col min="14536" max="14536" width="8.125" style="7" bestFit="1" customWidth="1"/>
    <col min="14537" max="14540" width="9.125" style="7" customWidth="1"/>
    <col min="14541" max="14542" width="9" style="7" bestFit="1" customWidth="1"/>
    <col min="14543" max="14543" width="9.625" style="7" bestFit="1" customWidth="1"/>
    <col min="14544" max="14544" width="8.125" style="7" bestFit="1" customWidth="1"/>
    <col min="14545" max="14545" width="9.875" style="7" bestFit="1" customWidth="1"/>
    <col min="14546" max="14547" width="11.625" style="7" bestFit="1" customWidth="1"/>
    <col min="14548" max="14548" width="10.125" style="7" bestFit="1" customWidth="1"/>
    <col min="14549" max="14566" width="9.125" style="7" customWidth="1"/>
    <col min="14567" max="14567" width="5.25" style="7" bestFit="1"/>
    <col min="14568" max="14568" width="7.375" style="7" bestFit="1" customWidth="1"/>
    <col min="14569" max="14587" width="5.25" style="7"/>
    <col min="14588" max="14588" width="5.625" style="7" bestFit="1" customWidth="1"/>
    <col min="14589" max="14589" width="54.125" style="7" customWidth="1"/>
    <col min="14590" max="14594" width="20.375" style="7" customWidth="1"/>
    <col min="14595" max="14595" width="16.75" style="7" customWidth="1"/>
    <col min="14596" max="14750" width="9.125" style="7" customWidth="1"/>
    <col min="14751" max="14751" width="5.625" style="7" bestFit="1" customWidth="1"/>
    <col min="14752" max="14752" width="50.75" style="7" customWidth="1"/>
    <col min="14753" max="14756" width="9.125" style="7" customWidth="1"/>
    <col min="14757" max="14758" width="12.75" style="7" bestFit="1" customWidth="1"/>
    <col min="14759" max="14759" width="11.625" style="7" bestFit="1" customWidth="1"/>
    <col min="14760" max="14760" width="8.125" style="7" bestFit="1" customWidth="1"/>
    <col min="14761" max="14762" width="9.875" style="7" bestFit="1" customWidth="1"/>
    <col min="14763" max="14763" width="9.625" style="7" bestFit="1" customWidth="1"/>
    <col min="14764" max="14764" width="8.125" style="7" bestFit="1" customWidth="1"/>
    <col min="14765" max="14766" width="9" style="7" bestFit="1" customWidth="1"/>
    <col min="14767" max="14767" width="9.625" style="7" bestFit="1" customWidth="1"/>
    <col min="14768" max="14768" width="8.125" style="7" bestFit="1" customWidth="1"/>
    <col min="14769" max="14770" width="9" style="7" bestFit="1" customWidth="1"/>
    <col min="14771" max="14771" width="9.625" style="7" bestFit="1" customWidth="1"/>
    <col min="14772" max="14772" width="8.125" style="7" bestFit="1" customWidth="1"/>
    <col min="14773" max="14774" width="14" style="7" bestFit="1" customWidth="1"/>
    <col min="14775" max="14775" width="12.75" style="7" bestFit="1" customWidth="1"/>
    <col min="14776" max="14776" width="8.625" style="7" bestFit="1" customWidth="1"/>
    <col min="14777" max="14778" width="14" style="7" bestFit="1" customWidth="1"/>
    <col min="14779" max="14779" width="12.75" style="7" bestFit="1" customWidth="1"/>
    <col min="14780" max="14780" width="8.625" style="7" bestFit="1" customWidth="1"/>
    <col min="14781" max="14782" width="9" style="7" bestFit="1" customWidth="1"/>
    <col min="14783" max="14783" width="9.625" style="7" bestFit="1" customWidth="1"/>
    <col min="14784" max="14784" width="8.125" style="7" bestFit="1" customWidth="1"/>
    <col min="14785" max="14786" width="9" style="7" bestFit="1" customWidth="1"/>
    <col min="14787" max="14787" width="9.625" style="7" bestFit="1" customWidth="1"/>
    <col min="14788" max="14788" width="8.125" style="7" bestFit="1" customWidth="1"/>
    <col min="14789" max="14790" width="9" style="7" bestFit="1" customWidth="1"/>
    <col min="14791" max="14791" width="9.625" style="7" bestFit="1" customWidth="1"/>
    <col min="14792" max="14792" width="8.125" style="7" bestFit="1" customWidth="1"/>
    <col min="14793" max="14796" width="9.125" style="7" customWidth="1"/>
    <col min="14797" max="14798" width="9" style="7" bestFit="1" customWidth="1"/>
    <col min="14799" max="14799" width="9.625" style="7" bestFit="1" customWidth="1"/>
    <col min="14800" max="14800" width="8.125" style="7" bestFit="1" customWidth="1"/>
    <col min="14801" max="14801" width="9.875" style="7" bestFit="1" customWidth="1"/>
    <col min="14802" max="14803" width="11.625" style="7" bestFit="1" customWidth="1"/>
    <col min="14804" max="14804" width="10.125" style="7" bestFit="1" customWidth="1"/>
    <col min="14805" max="14822" width="9.125" style="7" customWidth="1"/>
    <col min="14823" max="14823" width="5.25" style="7" bestFit="1"/>
    <col min="14824" max="14824" width="7.375" style="7" bestFit="1" customWidth="1"/>
    <col min="14825" max="14843" width="5.25" style="7"/>
    <col min="14844" max="14844" width="5.625" style="7" bestFit="1" customWidth="1"/>
    <col min="14845" max="14845" width="54.125" style="7" customWidth="1"/>
    <col min="14846" max="14850" width="20.375" style="7" customWidth="1"/>
    <col min="14851" max="14851" width="16.75" style="7" customWidth="1"/>
    <col min="14852" max="15006" width="9.125" style="7" customWidth="1"/>
    <col min="15007" max="15007" width="5.625" style="7" bestFit="1" customWidth="1"/>
    <col min="15008" max="15008" width="50.75" style="7" customWidth="1"/>
    <col min="15009" max="15012" width="9.125" style="7" customWidth="1"/>
    <col min="15013" max="15014" width="12.75" style="7" bestFit="1" customWidth="1"/>
    <col min="15015" max="15015" width="11.625" style="7" bestFit="1" customWidth="1"/>
    <col min="15016" max="15016" width="8.125" style="7" bestFit="1" customWidth="1"/>
    <col min="15017" max="15018" width="9.875" style="7" bestFit="1" customWidth="1"/>
    <col min="15019" max="15019" width="9.625" style="7" bestFit="1" customWidth="1"/>
    <col min="15020" max="15020" width="8.125" style="7" bestFit="1" customWidth="1"/>
    <col min="15021" max="15022" width="9" style="7" bestFit="1" customWidth="1"/>
    <col min="15023" max="15023" width="9.625" style="7" bestFit="1" customWidth="1"/>
    <col min="15024" max="15024" width="8.125" style="7" bestFit="1" customWidth="1"/>
    <col min="15025" max="15026" width="9" style="7" bestFit="1" customWidth="1"/>
    <col min="15027" max="15027" width="9.625" style="7" bestFit="1" customWidth="1"/>
    <col min="15028" max="15028" width="8.125" style="7" bestFit="1" customWidth="1"/>
    <col min="15029" max="15030" width="14" style="7" bestFit="1" customWidth="1"/>
    <col min="15031" max="15031" width="12.75" style="7" bestFit="1" customWidth="1"/>
    <col min="15032" max="15032" width="8.625" style="7" bestFit="1" customWidth="1"/>
    <col min="15033" max="15034" width="14" style="7" bestFit="1" customWidth="1"/>
    <col min="15035" max="15035" width="12.75" style="7" bestFit="1" customWidth="1"/>
    <col min="15036" max="15036" width="8.625" style="7" bestFit="1" customWidth="1"/>
    <col min="15037" max="15038" width="9" style="7" bestFit="1" customWidth="1"/>
    <col min="15039" max="15039" width="9.625" style="7" bestFit="1" customWidth="1"/>
    <col min="15040" max="15040" width="8.125" style="7" bestFit="1" customWidth="1"/>
    <col min="15041" max="15042" width="9" style="7" bestFit="1" customWidth="1"/>
    <col min="15043" max="15043" width="9.625" style="7" bestFit="1" customWidth="1"/>
    <col min="15044" max="15044" width="8.125" style="7" bestFit="1" customWidth="1"/>
    <col min="15045" max="15046" width="9" style="7" bestFit="1" customWidth="1"/>
    <col min="15047" max="15047" width="9.625" style="7" bestFit="1" customWidth="1"/>
    <col min="15048" max="15048" width="8.125" style="7" bestFit="1" customWidth="1"/>
    <col min="15049" max="15052" width="9.125" style="7" customWidth="1"/>
    <col min="15053" max="15054" width="9" style="7" bestFit="1" customWidth="1"/>
    <col min="15055" max="15055" width="9.625" style="7" bestFit="1" customWidth="1"/>
    <col min="15056" max="15056" width="8.125" style="7" bestFit="1" customWidth="1"/>
    <col min="15057" max="15057" width="9.875" style="7" bestFit="1" customWidth="1"/>
    <col min="15058" max="15059" width="11.625" style="7" bestFit="1" customWidth="1"/>
    <col min="15060" max="15060" width="10.125" style="7" bestFit="1" customWidth="1"/>
    <col min="15061" max="15078" width="9.125" style="7" customWidth="1"/>
    <col min="15079" max="15079" width="5.25" style="7" bestFit="1"/>
    <col min="15080" max="15080" width="7.375" style="7" bestFit="1" customWidth="1"/>
    <col min="15081" max="15099" width="5.25" style="7"/>
    <col min="15100" max="15100" width="5.625" style="7" bestFit="1" customWidth="1"/>
    <col min="15101" max="15101" width="54.125" style="7" customWidth="1"/>
    <col min="15102" max="15106" width="20.375" style="7" customWidth="1"/>
    <col min="15107" max="15107" width="16.75" style="7" customWidth="1"/>
    <col min="15108" max="15262" width="9.125" style="7" customWidth="1"/>
    <col min="15263" max="15263" width="5.625" style="7" bestFit="1" customWidth="1"/>
    <col min="15264" max="15264" width="50.75" style="7" customWidth="1"/>
    <col min="15265" max="15268" width="9.125" style="7" customWidth="1"/>
    <col min="15269" max="15270" width="12.75" style="7" bestFit="1" customWidth="1"/>
    <col min="15271" max="15271" width="11.625" style="7" bestFit="1" customWidth="1"/>
    <col min="15272" max="15272" width="8.125" style="7" bestFit="1" customWidth="1"/>
    <col min="15273" max="15274" width="9.875" style="7" bestFit="1" customWidth="1"/>
    <col min="15275" max="15275" width="9.625" style="7" bestFit="1" customWidth="1"/>
    <col min="15276" max="15276" width="8.125" style="7" bestFit="1" customWidth="1"/>
    <col min="15277" max="15278" width="9" style="7" bestFit="1" customWidth="1"/>
    <col min="15279" max="15279" width="9.625" style="7" bestFit="1" customWidth="1"/>
    <col min="15280" max="15280" width="8.125" style="7" bestFit="1" customWidth="1"/>
    <col min="15281" max="15282" width="9" style="7" bestFit="1" customWidth="1"/>
    <col min="15283" max="15283" width="9.625" style="7" bestFit="1" customWidth="1"/>
    <col min="15284" max="15284" width="8.125" style="7" bestFit="1" customWidth="1"/>
    <col min="15285" max="15286" width="14" style="7" bestFit="1" customWidth="1"/>
    <col min="15287" max="15287" width="12.75" style="7" bestFit="1" customWidth="1"/>
    <col min="15288" max="15288" width="8.625" style="7" bestFit="1" customWidth="1"/>
    <col min="15289" max="15290" width="14" style="7" bestFit="1" customWidth="1"/>
    <col min="15291" max="15291" width="12.75" style="7" bestFit="1" customWidth="1"/>
    <col min="15292" max="15292" width="8.625" style="7" bestFit="1" customWidth="1"/>
    <col min="15293" max="15294" width="9" style="7" bestFit="1" customWidth="1"/>
    <col min="15295" max="15295" width="9.625" style="7" bestFit="1" customWidth="1"/>
    <col min="15296" max="15296" width="8.125" style="7" bestFit="1" customWidth="1"/>
    <col min="15297" max="15298" width="9" style="7" bestFit="1" customWidth="1"/>
    <col min="15299" max="15299" width="9.625" style="7" bestFit="1" customWidth="1"/>
    <col min="15300" max="15300" width="8.125" style="7" bestFit="1" customWidth="1"/>
    <col min="15301" max="15302" width="9" style="7" bestFit="1" customWidth="1"/>
    <col min="15303" max="15303" width="9.625" style="7" bestFit="1" customWidth="1"/>
    <col min="15304" max="15304" width="8.125" style="7" bestFit="1" customWidth="1"/>
    <col min="15305" max="15308" width="9.125" style="7" customWidth="1"/>
    <col min="15309" max="15310" width="9" style="7" bestFit="1" customWidth="1"/>
    <col min="15311" max="15311" width="9.625" style="7" bestFit="1" customWidth="1"/>
    <col min="15312" max="15312" width="8.125" style="7" bestFit="1" customWidth="1"/>
    <col min="15313" max="15313" width="9.875" style="7" bestFit="1" customWidth="1"/>
    <col min="15314" max="15315" width="11.625" style="7" bestFit="1" customWidth="1"/>
    <col min="15316" max="15316" width="10.125" style="7" bestFit="1" customWidth="1"/>
    <col min="15317" max="15334" width="9.125" style="7" customWidth="1"/>
    <col min="15335" max="15335" width="5.25" style="7" bestFit="1"/>
    <col min="15336" max="15336" width="7.375" style="7" bestFit="1" customWidth="1"/>
    <col min="15337" max="15355" width="5.25" style="7"/>
    <col min="15356" max="15356" width="5.625" style="7" bestFit="1" customWidth="1"/>
    <col min="15357" max="15357" width="54.125" style="7" customWidth="1"/>
    <col min="15358" max="15362" width="20.375" style="7" customWidth="1"/>
    <col min="15363" max="15363" width="16.75" style="7" customWidth="1"/>
    <col min="15364" max="15518" width="9.125" style="7" customWidth="1"/>
    <col min="15519" max="15519" width="5.625" style="7" bestFit="1" customWidth="1"/>
    <col min="15520" max="15520" width="50.75" style="7" customWidth="1"/>
    <col min="15521" max="15524" width="9.125" style="7" customWidth="1"/>
    <col min="15525" max="15526" width="12.75" style="7" bestFit="1" customWidth="1"/>
    <col min="15527" max="15527" width="11.625" style="7" bestFit="1" customWidth="1"/>
    <col min="15528" max="15528" width="8.125" style="7" bestFit="1" customWidth="1"/>
    <col min="15529" max="15530" width="9.875" style="7" bestFit="1" customWidth="1"/>
    <col min="15531" max="15531" width="9.625" style="7" bestFit="1" customWidth="1"/>
    <col min="15532" max="15532" width="8.125" style="7" bestFit="1" customWidth="1"/>
    <col min="15533" max="15534" width="9" style="7" bestFit="1" customWidth="1"/>
    <col min="15535" max="15535" width="9.625" style="7" bestFit="1" customWidth="1"/>
    <col min="15536" max="15536" width="8.125" style="7" bestFit="1" customWidth="1"/>
    <col min="15537" max="15538" width="9" style="7" bestFit="1" customWidth="1"/>
    <col min="15539" max="15539" width="9.625" style="7" bestFit="1" customWidth="1"/>
    <col min="15540" max="15540" width="8.125" style="7" bestFit="1" customWidth="1"/>
    <col min="15541" max="15542" width="14" style="7" bestFit="1" customWidth="1"/>
    <col min="15543" max="15543" width="12.75" style="7" bestFit="1" customWidth="1"/>
    <col min="15544" max="15544" width="8.625" style="7" bestFit="1" customWidth="1"/>
    <col min="15545" max="15546" width="14" style="7" bestFit="1" customWidth="1"/>
    <col min="15547" max="15547" width="12.75" style="7" bestFit="1" customWidth="1"/>
    <col min="15548" max="15548" width="8.625" style="7" bestFit="1" customWidth="1"/>
    <col min="15549" max="15550" width="9" style="7" bestFit="1" customWidth="1"/>
    <col min="15551" max="15551" width="9.625" style="7" bestFit="1" customWidth="1"/>
    <col min="15552" max="15552" width="8.125" style="7" bestFit="1" customWidth="1"/>
    <col min="15553" max="15554" width="9" style="7" bestFit="1" customWidth="1"/>
    <col min="15555" max="15555" width="9.625" style="7" bestFit="1" customWidth="1"/>
    <col min="15556" max="15556" width="8.125" style="7" bestFit="1" customWidth="1"/>
    <col min="15557" max="15558" width="9" style="7" bestFit="1" customWidth="1"/>
    <col min="15559" max="15559" width="9.625" style="7" bestFit="1" customWidth="1"/>
    <col min="15560" max="15560" width="8.125" style="7" bestFit="1" customWidth="1"/>
    <col min="15561" max="15564" width="9.125" style="7" customWidth="1"/>
    <col min="15565" max="15566" width="9" style="7" bestFit="1" customWidth="1"/>
    <col min="15567" max="15567" width="9.625" style="7" bestFit="1" customWidth="1"/>
    <col min="15568" max="15568" width="8.125" style="7" bestFit="1" customWidth="1"/>
    <col min="15569" max="15569" width="9.875" style="7" bestFit="1" customWidth="1"/>
    <col min="15570" max="15571" width="11.625" style="7" bestFit="1" customWidth="1"/>
    <col min="15572" max="15572" width="10.125" style="7" bestFit="1" customWidth="1"/>
    <col min="15573" max="15590" width="9.125" style="7" customWidth="1"/>
    <col min="15591" max="15591" width="5.25" style="7" bestFit="1"/>
    <col min="15592" max="15592" width="7.375" style="7" bestFit="1" customWidth="1"/>
    <col min="15593" max="15611" width="5.25" style="7"/>
    <col min="15612" max="15612" width="5.625" style="7" bestFit="1" customWidth="1"/>
    <col min="15613" max="15613" width="54.125" style="7" customWidth="1"/>
    <col min="15614" max="15618" width="20.375" style="7" customWidth="1"/>
    <col min="15619" max="15619" width="16.75" style="7" customWidth="1"/>
    <col min="15620" max="15774" width="9.125" style="7" customWidth="1"/>
    <col min="15775" max="15775" width="5.625" style="7" bestFit="1" customWidth="1"/>
    <col min="15776" max="15776" width="50.75" style="7" customWidth="1"/>
    <col min="15777" max="15780" width="9.125" style="7" customWidth="1"/>
    <col min="15781" max="15782" width="12.75" style="7" bestFit="1" customWidth="1"/>
    <col min="15783" max="15783" width="11.625" style="7" bestFit="1" customWidth="1"/>
    <col min="15784" max="15784" width="8.125" style="7" bestFit="1" customWidth="1"/>
    <col min="15785" max="15786" width="9.875" style="7" bestFit="1" customWidth="1"/>
    <col min="15787" max="15787" width="9.625" style="7" bestFit="1" customWidth="1"/>
    <col min="15788" max="15788" width="8.125" style="7" bestFit="1" customWidth="1"/>
    <col min="15789" max="15790" width="9" style="7" bestFit="1" customWidth="1"/>
    <col min="15791" max="15791" width="9.625" style="7" bestFit="1" customWidth="1"/>
    <col min="15792" max="15792" width="8.125" style="7" bestFit="1" customWidth="1"/>
    <col min="15793" max="15794" width="9" style="7" bestFit="1" customWidth="1"/>
    <col min="15795" max="15795" width="9.625" style="7" bestFit="1" customWidth="1"/>
    <col min="15796" max="15796" width="8.125" style="7" bestFit="1" customWidth="1"/>
    <col min="15797" max="15798" width="14" style="7" bestFit="1" customWidth="1"/>
    <col min="15799" max="15799" width="12.75" style="7" bestFit="1" customWidth="1"/>
    <col min="15800" max="15800" width="8.625" style="7" bestFit="1" customWidth="1"/>
    <col min="15801" max="15802" width="14" style="7" bestFit="1" customWidth="1"/>
    <col min="15803" max="15803" width="12.75" style="7" bestFit="1" customWidth="1"/>
    <col min="15804" max="15804" width="8.625" style="7" bestFit="1" customWidth="1"/>
    <col min="15805" max="15806" width="9" style="7" bestFit="1" customWidth="1"/>
    <col min="15807" max="15807" width="9.625" style="7" bestFit="1" customWidth="1"/>
    <col min="15808" max="15808" width="8.125" style="7" bestFit="1" customWidth="1"/>
    <col min="15809" max="15810" width="9" style="7" bestFit="1" customWidth="1"/>
    <col min="15811" max="15811" width="9.625" style="7" bestFit="1" customWidth="1"/>
    <col min="15812" max="15812" width="8.125" style="7" bestFit="1" customWidth="1"/>
    <col min="15813" max="15814" width="9" style="7" bestFit="1" customWidth="1"/>
    <col min="15815" max="15815" width="9.625" style="7" bestFit="1" customWidth="1"/>
    <col min="15816" max="15816" width="8.125" style="7" bestFit="1" customWidth="1"/>
    <col min="15817" max="15820" width="9.125" style="7" customWidth="1"/>
    <col min="15821" max="15822" width="9" style="7" bestFit="1" customWidth="1"/>
    <col min="15823" max="15823" width="9.625" style="7" bestFit="1" customWidth="1"/>
    <col min="15824" max="15824" width="8.125" style="7" bestFit="1" customWidth="1"/>
    <col min="15825" max="15825" width="9.875" style="7" bestFit="1" customWidth="1"/>
    <col min="15826" max="15827" width="11.625" style="7" bestFit="1" customWidth="1"/>
    <col min="15828" max="15828" width="10.125" style="7" bestFit="1" customWidth="1"/>
    <col min="15829" max="15846" width="9.125" style="7" customWidth="1"/>
    <col min="15847" max="15847" width="5.25" style="7" bestFit="1"/>
    <col min="15848" max="15848" width="7.375" style="7" bestFit="1" customWidth="1"/>
    <col min="15849" max="15867" width="5.25" style="7"/>
    <col min="15868" max="15868" width="5.625" style="7" bestFit="1" customWidth="1"/>
    <col min="15869" max="15869" width="54.125" style="7" customWidth="1"/>
    <col min="15870" max="15874" width="20.375" style="7" customWidth="1"/>
    <col min="15875" max="15875" width="16.75" style="7" customWidth="1"/>
    <col min="15876" max="16030" width="9.125" style="7" customWidth="1"/>
    <col min="16031" max="16031" width="5.625" style="7" bestFit="1" customWidth="1"/>
    <col min="16032" max="16032" width="50.75" style="7" customWidth="1"/>
    <col min="16033" max="16036" width="9.125" style="7" customWidth="1"/>
    <col min="16037" max="16038" width="12.75" style="7" bestFit="1" customWidth="1"/>
    <col min="16039" max="16039" width="11.625" style="7" bestFit="1" customWidth="1"/>
    <col min="16040" max="16040" width="8.125" style="7" bestFit="1" customWidth="1"/>
    <col min="16041" max="16042" width="9.875" style="7" bestFit="1" customWidth="1"/>
    <col min="16043" max="16043" width="9.625" style="7" bestFit="1" customWidth="1"/>
    <col min="16044" max="16044" width="8.125" style="7" bestFit="1" customWidth="1"/>
    <col min="16045" max="16046" width="9" style="7" bestFit="1" customWidth="1"/>
    <col min="16047" max="16047" width="9.625" style="7" bestFit="1" customWidth="1"/>
    <col min="16048" max="16048" width="8.125" style="7" bestFit="1" customWidth="1"/>
    <col min="16049" max="16050" width="9" style="7" bestFit="1" customWidth="1"/>
    <col min="16051" max="16051" width="9.625" style="7" bestFit="1" customWidth="1"/>
    <col min="16052" max="16052" width="8.125" style="7" bestFit="1" customWidth="1"/>
    <col min="16053" max="16054" width="14" style="7" bestFit="1" customWidth="1"/>
    <col min="16055" max="16055" width="12.75" style="7" bestFit="1" customWidth="1"/>
    <col min="16056" max="16056" width="8.625" style="7" bestFit="1" customWidth="1"/>
    <col min="16057" max="16058" width="14" style="7" bestFit="1" customWidth="1"/>
    <col min="16059" max="16059" width="12.75" style="7" bestFit="1" customWidth="1"/>
    <col min="16060" max="16060" width="8.625" style="7" bestFit="1" customWidth="1"/>
    <col min="16061" max="16062" width="9" style="7" bestFit="1" customWidth="1"/>
    <col min="16063" max="16063" width="9.625" style="7" bestFit="1" customWidth="1"/>
    <col min="16064" max="16064" width="8.125" style="7" bestFit="1" customWidth="1"/>
    <col min="16065" max="16066" width="9" style="7" bestFit="1" customWidth="1"/>
    <col min="16067" max="16067" width="9.625" style="7" bestFit="1" customWidth="1"/>
    <col min="16068" max="16068" width="8.125" style="7" bestFit="1" customWidth="1"/>
    <col min="16069" max="16070" width="9" style="7" bestFit="1" customWidth="1"/>
    <col min="16071" max="16071" width="9.625" style="7" bestFit="1" customWidth="1"/>
    <col min="16072" max="16072" width="8.125" style="7" bestFit="1" customWidth="1"/>
    <col min="16073" max="16076" width="9.125" style="7" customWidth="1"/>
    <col min="16077" max="16078" width="9" style="7" bestFit="1" customWidth="1"/>
    <col min="16079" max="16079" width="9.625" style="7" bestFit="1" customWidth="1"/>
    <col min="16080" max="16080" width="8.125" style="7" bestFit="1" customWidth="1"/>
    <col min="16081" max="16081" width="9.875" style="7" bestFit="1" customWidth="1"/>
    <col min="16082" max="16083" width="11.625" style="7" bestFit="1" customWidth="1"/>
    <col min="16084" max="16084" width="10.125" style="7" bestFit="1" customWidth="1"/>
    <col min="16085" max="16102" width="9.125" style="7" customWidth="1"/>
    <col min="16103" max="16103" width="5.25" style="7" bestFit="1"/>
    <col min="16104" max="16104" width="7.375" style="7" bestFit="1" customWidth="1"/>
    <col min="16105" max="16123" width="5.25" style="7"/>
    <col min="16124" max="16124" width="5.625" style="7" bestFit="1" customWidth="1"/>
    <col min="16125" max="16125" width="54.125" style="7" customWidth="1"/>
    <col min="16126" max="16130" width="20.375" style="7" customWidth="1"/>
    <col min="16131" max="16131" width="16.75" style="7" customWidth="1"/>
    <col min="16132" max="16286" width="9.125" style="7" customWidth="1"/>
    <col min="16287" max="16287" width="5.625" style="7" bestFit="1" customWidth="1"/>
    <col min="16288" max="16288" width="50.75" style="7" customWidth="1"/>
    <col min="16289" max="16292" width="9.125" style="7" customWidth="1"/>
    <col min="16293" max="16294" width="12.75" style="7" bestFit="1" customWidth="1"/>
    <col min="16295" max="16295" width="11.625" style="7" bestFit="1" customWidth="1"/>
    <col min="16296" max="16296" width="8.125" style="7" bestFit="1" customWidth="1"/>
    <col min="16297" max="16298" width="9.875" style="7" bestFit="1" customWidth="1"/>
    <col min="16299" max="16299" width="9.625" style="7" bestFit="1" customWidth="1"/>
    <col min="16300" max="16300" width="8.125" style="7" bestFit="1" customWidth="1"/>
    <col min="16301" max="16302" width="9" style="7" bestFit="1" customWidth="1"/>
    <col min="16303" max="16303" width="9.625" style="7" bestFit="1" customWidth="1"/>
    <col min="16304" max="16304" width="8.125" style="7" bestFit="1" customWidth="1"/>
    <col min="16305" max="16306" width="9" style="7" bestFit="1" customWidth="1"/>
    <col min="16307" max="16307" width="9.625" style="7" bestFit="1" customWidth="1"/>
    <col min="16308" max="16308" width="8.125" style="7" bestFit="1" customWidth="1"/>
    <col min="16309" max="16310" width="14" style="7" bestFit="1" customWidth="1"/>
    <col min="16311" max="16311" width="12.75" style="7" bestFit="1" customWidth="1"/>
    <col min="16312" max="16312" width="8.625" style="7" bestFit="1" customWidth="1"/>
    <col min="16313" max="16314" width="14" style="7" bestFit="1" customWidth="1"/>
    <col min="16315" max="16315" width="12.75" style="7" bestFit="1" customWidth="1"/>
    <col min="16316" max="16316" width="8.625" style="7" bestFit="1" customWidth="1"/>
    <col min="16317" max="16318" width="9" style="7" bestFit="1" customWidth="1"/>
    <col min="16319" max="16319" width="9.625" style="7" bestFit="1" customWidth="1"/>
    <col min="16320" max="16320" width="8.125" style="7" bestFit="1" customWidth="1"/>
    <col min="16321" max="16322" width="9" style="7" bestFit="1" customWidth="1"/>
    <col min="16323" max="16323" width="9.625" style="7" bestFit="1" customWidth="1"/>
    <col min="16324" max="16324" width="8.125" style="7" bestFit="1" customWidth="1"/>
    <col min="16325" max="16326" width="9" style="7" bestFit="1" customWidth="1"/>
    <col min="16327" max="16327" width="9.625" style="7" bestFit="1" customWidth="1"/>
    <col min="16328" max="16328" width="8.125" style="7" bestFit="1" customWidth="1"/>
    <col min="16329" max="16332" width="9.125" style="7" customWidth="1"/>
    <col min="16333" max="16334" width="9" style="7" bestFit="1" customWidth="1"/>
    <col min="16335" max="16335" width="9.625" style="7" bestFit="1" customWidth="1"/>
    <col min="16336" max="16336" width="8.125" style="7" bestFit="1" customWidth="1"/>
    <col min="16337" max="16337" width="9.875" style="7" bestFit="1" customWidth="1"/>
    <col min="16338" max="16339" width="11.625" style="7" bestFit="1" customWidth="1"/>
    <col min="16340" max="16340" width="10.125" style="7" bestFit="1" customWidth="1"/>
    <col min="16341" max="16358" width="9.125" style="7" customWidth="1"/>
    <col min="16359" max="16359" width="5.25" style="7" bestFit="1"/>
    <col min="16360" max="16360" width="7.375" style="7" bestFit="1" customWidth="1"/>
    <col min="16361" max="16384" width="5.25" style="7"/>
  </cols>
  <sheetData>
    <row r="1" spans="1:8" s="1" customFormat="1" ht="33" customHeight="1" x14ac:dyDescent="0.75">
      <c r="A1" s="81" t="s">
        <v>97</v>
      </c>
      <c r="B1" s="81"/>
      <c r="C1" s="81"/>
      <c r="D1" s="81"/>
      <c r="E1" s="81"/>
      <c r="F1" s="81"/>
      <c r="G1" s="81"/>
    </row>
    <row r="2" spans="1:8" s="1" customFormat="1" ht="33" customHeight="1" x14ac:dyDescent="0.75">
      <c r="A2" s="82" t="s">
        <v>0</v>
      </c>
      <c r="B2" s="82"/>
      <c r="C2" s="82"/>
      <c r="D2" s="82"/>
      <c r="E2" s="82"/>
      <c r="F2" s="82"/>
      <c r="G2" s="82"/>
    </row>
    <row r="3" spans="1:8" s="4" customFormat="1" ht="120" x14ac:dyDescent="0.2">
      <c r="A3" s="46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 t="s">
        <v>7</v>
      </c>
    </row>
    <row r="4" spans="1:8" x14ac:dyDescent="0.55000000000000004">
      <c r="A4" s="47" t="s">
        <v>8</v>
      </c>
      <c r="B4" s="5">
        <f>B5</f>
        <v>132000</v>
      </c>
      <c r="C4" s="5">
        <f t="shared" ref="C4:G5" si="0">C5</f>
        <v>276400</v>
      </c>
      <c r="D4" s="5">
        <f t="shared" si="0"/>
        <v>171800</v>
      </c>
      <c r="E4" s="5">
        <f t="shared" si="0"/>
        <v>251000</v>
      </c>
      <c r="F4" s="5">
        <f t="shared" si="0"/>
        <v>154000</v>
      </c>
      <c r="G4" s="5">
        <f>B4+C4+D4+E4+F4</f>
        <v>985200</v>
      </c>
      <c r="H4" s="6"/>
    </row>
    <row r="5" spans="1:8" x14ac:dyDescent="0.55000000000000004">
      <c r="A5" s="8" t="s">
        <v>9</v>
      </c>
      <c r="B5" s="8">
        <f>B6</f>
        <v>132000</v>
      </c>
      <c r="C5" s="8">
        <f t="shared" si="0"/>
        <v>276400</v>
      </c>
      <c r="D5" s="8">
        <f t="shared" si="0"/>
        <v>171800</v>
      </c>
      <c r="E5" s="8">
        <f t="shared" si="0"/>
        <v>251000</v>
      </c>
      <c r="F5" s="8">
        <f t="shared" si="0"/>
        <v>154000</v>
      </c>
      <c r="G5" s="8">
        <f t="shared" si="0"/>
        <v>985200</v>
      </c>
    </row>
    <row r="6" spans="1:8" x14ac:dyDescent="0.55000000000000004">
      <c r="A6" s="9" t="s">
        <v>10</v>
      </c>
      <c r="B6" s="9">
        <f t="shared" ref="B6:G6" si="1">B7+B9+B12</f>
        <v>132000</v>
      </c>
      <c r="C6" s="9">
        <f t="shared" si="1"/>
        <v>276400</v>
      </c>
      <c r="D6" s="9">
        <f t="shared" si="1"/>
        <v>171800</v>
      </c>
      <c r="E6" s="9">
        <f t="shared" si="1"/>
        <v>251000</v>
      </c>
      <c r="F6" s="9">
        <f t="shared" si="1"/>
        <v>154000</v>
      </c>
      <c r="G6" s="9">
        <f t="shared" si="1"/>
        <v>985200</v>
      </c>
    </row>
    <row r="7" spans="1:8" x14ac:dyDescent="0.55000000000000004">
      <c r="A7" s="10" t="s">
        <v>11</v>
      </c>
      <c r="B7" s="10">
        <f t="shared" ref="B7:G7" si="2">SUM(B8:B8)</f>
        <v>0</v>
      </c>
      <c r="C7" s="10">
        <f t="shared" si="2"/>
        <v>0</v>
      </c>
      <c r="D7" s="10">
        <f t="shared" si="2"/>
        <v>0</v>
      </c>
      <c r="E7" s="10">
        <f t="shared" si="2"/>
        <v>8000</v>
      </c>
      <c r="F7" s="10">
        <f t="shared" si="2"/>
        <v>27800</v>
      </c>
      <c r="G7" s="10">
        <f t="shared" si="2"/>
        <v>35800</v>
      </c>
    </row>
    <row r="8" spans="1:8" x14ac:dyDescent="0.55000000000000004">
      <c r="A8" s="11" t="s">
        <v>12</v>
      </c>
      <c r="B8" s="11"/>
      <c r="C8" s="11"/>
      <c r="D8" s="11"/>
      <c r="E8" s="11">
        <v>8000</v>
      </c>
      <c r="F8" s="11">
        <v>27800</v>
      </c>
      <c r="G8" s="11">
        <f>SUM(B8:F8)</f>
        <v>35800</v>
      </c>
    </row>
    <row r="9" spans="1:8" x14ac:dyDescent="0.55000000000000004">
      <c r="A9" s="10" t="s">
        <v>13</v>
      </c>
      <c r="B9" s="10">
        <f t="shared" ref="B9:G9" si="3">SUM(B10:B11)</f>
        <v>93600</v>
      </c>
      <c r="C9" s="10">
        <f t="shared" si="3"/>
        <v>158400</v>
      </c>
      <c r="D9" s="10">
        <f t="shared" si="3"/>
        <v>111800</v>
      </c>
      <c r="E9" s="10">
        <f t="shared" si="3"/>
        <v>23000</v>
      </c>
      <c r="F9" s="10">
        <f t="shared" si="3"/>
        <v>36800</v>
      </c>
      <c r="G9" s="10">
        <f t="shared" si="3"/>
        <v>423600</v>
      </c>
    </row>
    <row r="10" spans="1:8" x14ac:dyDescent="0.55000000000000004">
      <c r="A10" s="11" t="s">
        <v>14</v>
      </c>
      <c r="B10" s="11">
        <v>93600</v>
      </c>
      <c r="C10" s="11">
        <v>158400</v>
      </c>
      <c r="D10" s="11">
        <v>104800</v>
      </c>
      <c r="E10" s="11">
        <v>18000</v>
      </c>
      <c r="F10" s="11">
        <v>36800</v>
      </c>
      <c r="G10" s="11">
        <f t="shared" ref="G10:G11" si="4">SUM(B10:F10)</f>
        <v>411600</v>
      </c>
    </row>
    <row r="11" spans="1:8" x14ac:dyDescent="0.55000000000000004">
      <c r="A11" s="11" t="s">
        <v>15</v>
      </c>
      <c r="B11" s="11"/>
      <c r="C11" s="11"/>
      <c r="D11" s="11">
        <v>7000</v>
      </c>
      <c r="E11" s="11">
        <v>5000</v>
      </c>
      <c r="F11" s="11"/>
      <c r="G11" s="11">
        <f t="shared" si="4"/>
        <v>12000</v>
      </c>
    </row>
    <row r="12" spans="1:8" x14ac:dyDescent="0.55000000000000004">
      <c r="A12" s="10" t="s">
        <v>16</v>
      </c>
      <c r="B12" s="10">
        <f t="shared" ref="B12:G12" si="5">SUM(B13:B20)</f>
        <v>38400</v>
      </c>
      <c r="C12" s="10">
        <f t="shared" si="5"/>
        <v>118000</v>
      </c>
      <c r="D12" s="10">
        <f t="shared" si="5"/>
        <v>60000</v>
      </c>
      <c r="E12" s="10">
        <f t="shared" si="5"/>
        <v>220000</v>
      </c>
      <c r="F12" s="10">
        <f t="shared" si="5"/>
        <v>89400</v>
      </c>
      <c r="G12" s="10">
        <f t="shared" si="5"/>
        <v>525800</v>
      </c>
    </row>
    <row r="13" spans="1:8" x14ac:dyDescent="0.55000000000000004">
      <c r="A13" s="11" t="s">
        <v>17</v>
      </c>
      <c r="B13" s="11">
        <v>5000</v>
      </c>
      <c r="C13" s="11"/>
      <c r="D13" s="11">
        <v>5000</v>
      </c>
      <c r="E13" s="11"/>
      <c r="F13" s="11">
        <v>1900</v>
      </c>
      <c r="G13" s="11">
        <f t="shared" ref="G13:G20" si="6">SUM(B13:F13)</f>
        <v>11900</v>
      </c>
    </row>
    <row r="14" spans="1:8" x14ac:dyDescent="0.55000000000000004">
      <c r="A14" s="11" t="s">
        <v>18</v>
      </c>
      <c r="B14" s="11">
        <v>26400</v>
      </c>
      <c r="C14" s="11">
        <v>36000</v>
      </c>
      <c r="D14" s="11">
        <v>30000</v>
      </c>
      <c r="E14" s="11">
        <v>50000</v>
      </c>
      <c r="F14" s="11"/>
      <c r="G14" s="11">
        <f t="shared" si="6"/>
        <v>142400</v>
      </c>
    </row>
    <row r="15" spans="1:8" x14ac:dyDescent="0.55000000000000004">
      <c r="A15" s="11" t="s">
        <v>19</v>
      </c>
      <c r="B15" s="11"/>
      <c r="C15" s="11"/>
      <c r="D15" s="11">
        <v>5000</v>
      </c>
      <c r="E15" s="11">
        <f>+B15+C15</f>
        <v>0</v>
      </c>
      <c r="F15" s="11"/>
      <c r="G15" s="11">
        <f t="shared" si="6"/>
        <v>5000</v>
      </c>
    </row>
    <row r="16" spans="1:8" x14ac:dyDescent="0.55000000000000004">
      <c r="A16" s="11" t="s">
        <v>20</v>
      </c>
      <c r="B16" s="11"/>
      <c r="C16" s="11"/>
      <c r="D16" s="11">
        <v>10000</v>
      </c>
      <c r="E16" s="11">
        <f>+B16+C16</f>
        <v>0</v>
      </c>
      <c r="F16" s="11"/>
      <c r="G16" s="11">
        <f t="shared" si="6"/>
        <v>10000</v>
      </c>
    </row>
    <row r="17" spans="1:73" x14ac:dyDescent="0.55000000000000004">
      <c r="A17" s="11" t="s">
        <v>21</v>
      </c>
      <c r="B17" s="11"/>
      <c r="C17" s="11">
        <v>28000</v>
      </c>
      <c r="D17" s="11"/>
      <c r="E17" s="11">
        <v>10000</v>
      </c>
      <c r="F17" s="11"/>
      <c r="G17" s="11">
        <f t="shared" si="6"/>
        <v>38000</v>
      </c>
    </row>
    <row r="18" spans="1:73" x14ac:dyDescent="0.55000000000000004">
      <c r="A18" s="11" t="s">
        <v>22</v>
      </c>
      <c r="B18" s="11"/>
      <c r="C18" s="11">
        <v>24000</v>
      </c>
      <c r="D18" s="11"/>
      <c r="E18" s="11">
        <v>160000</v>
      </c>
      <c r="F18" s="11">
        <v>87500</v>
      </c>
      <c r="G18" s="11">
        <f t="shared" si="6"/>
        <v>271500</v>
      </c>
    </row>
    <row r="19" spans="1:73" x14ac:dyDescent="0.55000000000000004">
      <c r="A19" s="11" t="s">
        <v>23</v>
      </c>
      <c r="B19" s="11">
        <v>7000</v>
      </c>
      <c r="C19" s="11"/>
      <c r="D19" s="11">
        <v>10000</v>
      </c>
      <c r="E19" s="11"/>
      <c r="F19" s="11"/>
      <c r="G19" s="11">
        <f t="shared" si="6"/>
        <v>17000</v>
      </c>
    </row>
    <row r="20" spans="1:73" x14ac:dyDescent="0.55000000000000004">
      <c r="A20" s="11" t="s">
        <v>24</v>
      </c>
      <c r="B20" s="11"/>
      <c r="C20" s="11">
        <v>30000</v>
      </c>
      <c r="D20" s="11"/>
      <c r="E20" s="11"/>
      <c r="F20" s="11"/>
      <c r="G20" s="11">
        <f t="shared" si="6"/>
        <v>30000</v>
      </c>
    </row>
    <row r="21" spans="1:73" x14ac:dyDescent="0.55000000000000004">
      <c r="A21" s="12"/>
      <c r="B21" s="6"/>
      <c r="C21" s="6"/>
      <c r="D21" s="6"/>
      <c r="E21" s="6"/>
      <c r="F21" s="6"/>
      <c r="G21" s="6"/>
    </row>
    <row r="24" spans="1:73" s="13" customFormat="1" x14ac:dyDescent="0.55000000000000004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</row>
  </sheetData>
  <mergeCells count="2">
    <mergeCell ref="A1:G1"/>
    <mergeCell ref="A2:G2"/>
  </mergeCells>
  <pageMargins left="0.65" right="0.23622047244094491" top="0.48" bottom="0.43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7" sqref="G7"/>
    </sheetView>
  </sheetViews>
  <sheetFormatPr defaultColWidth="9" defaultRowHeight="24" x14ac:dyDescent="0.2"/>
  <cols>
    <col min="1" max="1" width="3.625" style="67" customWidth="1"/>
    <col min="2" max="2" width="32.125" style="64" customWidth="1"/>
    <col min="3" max="3" width="12.375" style="68" bestFit="1" customWidth="1"/>
    <col min="4" max="4" width="40.75" style="64" bestFit="1" customWidth="1"/>
    <col min="5" max="6" width="11.125" style="63" bestFit="1" customWidth="1"/>
    <col min="7" max="7" width="10.125" style="63" bestFit="1" customWidth="1"/>
    <col min="8" max="9" width="11.125" style="63" bestFit="1" customWidth="1"/>
    <col min="10" max="16384" width="9" style="64"/>
  </cols>
  <sheetData>
    <row r="1" spans="1:10" s="56" customFormat="1" ht="27.75" x14ac:dyDescent="0.2">
      <c r="A1" s="89" t="s">
        <v>97</v>
      </c>
      <c r="B1" s="89"/>
      <c r="C1" s="89"/>
      <c r="D1" s="89"/>
      <c r="E1" s="89"/>
      <c r="F1" s="89"/>
      <c r="G1" s="89"/>
      <c r="H1" s="89"/>
      <c r="I1" s="89"/>
      <c r="J1" s="55"/>
    </row>
    <row r="2" spans="1:10" s="56" customFormat="1" ht="27.75" x14ac:dyDescent="0.2">
      <c r="A2" s="90" t="s">
        <v>0</v>
      </c>
      <c r="B2" s="90"/>
      <c r="C2" s="90"/>
      <c r="D2" s="90"/>
      <c r="E2" s="90"/>
      <c r="F2" s="90"/>
      <c r="G2" s="90"/>
      <c r="H2" s="90"/>
      <c r="I2" s="90"/>
      <c r="J2" s="55"/>
    </row>
    <row r="3" spans="1:10" s="62" customFormat="1" ht="48" x14ac:dyDescent="0.2">
      <c r="A3" s="91" t="s">
        <v>75</v>
      </c>
      <c r="B3" s="91"/>
      <c r="C3" s="57" t="s">
        <v>76</v>
      </c>
      <c r="D3" s="58" t="s">
        <v>77</v>
      </c>
      <c r="E3" s="59" t="s">
        <v>78</v>
      </c>
      <c r="F3" s="59" t="s">
        <v>79</v>
      </c>
      <c r="G3" s="59" t="s">
        <v>80</v>
      </c>
      <c r="H3" s="60" t="s">
        <v>81</v>
      </c>
      <c r="I3" s="60" t="s">
        <v>82</v>
      </c>
      <c r="J3" s="61"/>
    </row>
    <row r="4" spans="1:10" ht="48" x14ac:dyDescent="0.2">
      <c r="A4" s="74">
        <v>1</v>
      </c>
      <c r="B4" s="71" t="s">
        <v>83</v>
      </c>
      <c r="C4" s="72" t="s">
        <v>88</v>
      </c>
      <c r="D4" s="70" t="s">
        <v>0</v>
      </c>
      <c r="E4" s="73">
        <v>79200</v>
      </c>
      <c r="F4" s="73">
        <v>39600</v>
      </c>
      <c r="G4" s="73">
        <v>13200</v>
      </c>
      <c r="H4" s="73">
        <f>SUM(E4:G4)</f>
        <v>132000</v>
      </c>
      <c r="I4" s="73">
        <f>SUM(H4)</f>
        <v>132000</v>
      </c>
    </row>
    <row r="5" spans="1:10" x14ac:dyDescent="0.2">
      <c r="A5" s="85">
        <v>2</v>
      </c>
      <c r="B5" s="84" t="s">
        <v>84</v>
      </c>
      <c r="C5" s="72" t="s">
        <v>88</v>
      </c>
      <c r="D5" s="70" t="s">
        <v>0</v>
      </c>
      <c r="E5" s="73">
        <v>82800</v>
      </c>
      <c r="F5" s="73">
        <v>41400</v>
      </c>
      <c r="G5" s="73">
        <v>13800</v>
      </c>
      <c r="H5" s="73">
        <f t="shared" ref="H5:H11" si="0">SUM(E5:G5)</f>
        <v>138000</v>
      </c>
      <c r="I5" s="83">
        <f>SUM(H5:H6)</f>
        <v>276400</v>
      </c>
    </row>
    <row r="6" spans="1:10" x14ac:dyDescent="0.2">
      <c r="A6" s="85"/>
      <c r="B6" s="84"/>
      <c r="C6" s="72" t="s">
        <v>91</v>
      </c>
      <c r="D6" s="70" t="s">
        <v>90</v>
      </c>
      <c r="E6" s="73">
        <v>83040</v>
      </c>
      <c r="F6" s="73">
        <v>41520</v>
      </c>
      <c r="G6" s="73">
        <v>13840</v>
      </c>
      <c r="H6" s="73">
        <f t="shared" si="0"/>
        <v>138400</v>
      </c>
      <c r="I6" s="83"/>
    </row>
    <row r="7" spans="1:10" ht="48" x14ac:dyDescent="0.2">
      <c r="A7" s="74">
        <v>3</v>
      </c>
      <c r="B7" s="71" t="s">
        <v>85</v>
      </c>
      <c r="C7" s="72" t="s">
        <v>88</v>
      </c>
      <c r="D7" s="70" t="s">
        <v>0</v>
      </c>
      <c r="E7" s="73">
        <v>103080</v>
      </c>
      <c r="F7" s="73">
        <v>51540</v>
      </c>
      <c r="G7" s="73">
        <v>17180</v>
      </c>
      <c r="H7" s="73">
        <f t="shared" si="0"/>
        <v>171800</v>
      </c>
      <c r="I7" s="73">
        <f>SUM(H7)</f>
        <v>171800</v>
      </c>
    </row>
    <row r="8" spans="1:10" ht="48" x14ac:dyDescent="0.2">
      <c r="A8" s="74">
        <v>4</v>
      </c>
      <c r="B8" s="71" t="s">
        <v>86</v>
      </c>
      <c r="C8" s="72" t="s">
        <v>88</v>
      </c>
      <c r="D8" s="70" t="s">
        <v>0</v>
      </c>
      <c r="E8" s="73">
        <v>150600</v>
      </c>
      <c r="F8" s="73">
        <v>75300</v>
      </c>
      <c r="G8" s="73">
        <v>25100</v>
      </c>
      <c r="H8" s="73">
        <f t="shared" si="0"/>
        <v>251000</v>
      </c>
      <c r="I8" s="73">
        <f>SUM(H8)</f>
        <v>251000</v>
      </c>
    </row>
    <row r="9" spans="1:10" x14ac:dyDescent="0.2">
      <c r="A9" s="85">
        <v>5</v>
      </c>
      <c r="B9" s="84" t="s">
        <v>95</v>
      </c>
      <c r="C9" s="72" t="s">
        <v>88</v>
      </c>
      <c r="D9" s="70" t="s">
        <v>0</v>
      </c>
      <c r="E9" s="73">
        <v>5000</v>
      </c>
      <c r="F9" s="73">
        <v>5000</v>
      </c>
      <c r="G9" s="73">
        <v>5000</v>
      </c>
      <c r="H9" s="73">
        <f t="shared" si="0"/>
        <v>15000</v>
      </c>
      <c r="I9" s="83">
        <f>SUM(H9:H11)</f>
        <v>154000</v>
      </c>
    </row>
    <row r="10" spans="1:10" x14ac:dyDescent="0.2">
      <c r="A10" s="85"/>
      <c r="B10" s="84"/>
      <c r="C10" s="72" t="s">
        <v>91</v>
      </c>
      <c r="D10" s="70" t="s">
        <v>90</v>
      </c>
      <c r="E10" s="73">
        <v>5000</v>
      </c>
      <c r="F10" s="73">
        <v>5000</v>
      </c>
      <c r="G10" s="73">
        <v>5000</v>
      </c>
      <c r="H10" s="73">
        <f t="shared" si="0"/>
        <v>15000</v>
      </c>
      <c r="I10" s="83"/>
    </row>
    <row r="11" spans="1:10" x14ac:dyDescent="0.2">
      <c r="A11" s="85"/>
      <c r="B11" s="84"/>
      <c r="C11" s="72" t="s">
        <v>94</v>
      </c>
      <c r="D11" s="70" t="s">
        <v>93</v>
      </c>
      <c r="E11" s="73">
        <v>82400</v>
      </c>
      <c r="F11" s="73">
        <v>36200</v>
      </c>
      <c r="G11" s="73">
        <v>5400</v>
      </c>
      <c r="H11" s="73">
        <f t="shared" si="0"/>
        <v>124000</v>
      </c>
      <c r="I11" s="83"/>
    </row>
    <row r="12" spans="1:10" ht="24.75" thickBot="1" x14ac:dyDescent="0.25">
      <c r="A12" s="86" t="s">
        <v>27</v>
      </c>
      <c r="B12" s="87"/>
      <c r="C12" s="87"/>
      <c r="D12" s="88"/>
      <c r="E12" s="69">
        <f>SUM(E4:E11)</f>
        <v>591120</v>
      </c>
      <c r="F12" s="69">
        <f t="shared" ref="F12:I12" si="1">SUM(F4:F11)</f>
        <v>295560</v>
      </c>
      <c r="G12" s="69">
        <f t="shared" si="1"/>
        <v>98520</v>
      </c>
      <c r="H12" s="69">
        <f t="shared" si="1"/>
        <v>985200</v>
      </c>
      <c r="I12" s="69">
        <f t="shared" si="1"/>
        <v>985200</v>
      </c>
    </row>
    <row r="13" spans="1:10" ht="24.75" thickTop="1" x14ac:dyDescent="0.2"/>
  </sheetData>
  <mergeCells count="10">
    <mergeCell ref="I9:I11"/>
    <mergeCell ref="B9:B11"/>
    <mergeCell ref="A9:A11"/>
    <mergeCell ref="A12:D12"/>
    <mergeCell ref="A1:I1"/>
    <mergeCell ref="A2:I2"/>
    <mergeCell ref="A3:B3"/>
    <mergeCell ref="I5:I6"/>
    <mergeCell ref="B5:B6"/>
    <mergeCell ref="A5:A6"/>
  </mergeCells>
  <pageMargins left="0.44" right="0.28000000000000003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sqref="A1:K1"/>
    </sheetView>
  </sheetViews>
  <sheetFormatPr defaultColWidth="9" defaultRowHeight="24" x14ac:dyDescent="0.55000000000000004"/>
  <cols>
    <col min="1" max="1" width="4.875" style="65" bestFit="1" customWidth="1"/>
    <col min="2" max="2" width="11.125" style="65" customWidth="1"/>
    <col min="3" max="3" width="40.75" style="66" bestFit="1" customWidth="1"/>
    <col min="4" max="4" width="12.25" style="65" customWidth="1"/>
    <col min="5" max="5" width="40.75" style="65" bestFit="1" customWidth="1"/>
    <col min="6" max="6" width="5" style="65" customWidth="1"/>
    <col min="7" max="7" width="9" style="65"/>
    <col min="8" max="8" width="8.75" style="65" customWidth="1"/>
    <col min="9" max="9" width="9.25" style="65" bestFit="1" customWidth="1"/>
    <col min="10" max="10" width="9.875" style="65" bestFit="1" customWidth="1"/>
    <col min="11" max="11" width="12.375" style="65" bestFit="1" customWidth="1"/>
    <col min="12" max="16384" width="9" style="65"/>
  </cols>
  <sheetData>
    <row r="1" spans="1:11" x14ac:dyDescent="0.55000000000000004">
      <c r="A1" s="92" t="s">
        <v>98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x14ac:dyDescent="0.55000000000000004">
      <c r="A2" s="92" t="s">
        <v>121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1" x14ac:dyDescent="0.55000000000000004">
      <c r="A3" s="93" t="s">
        <v>122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1" ht="72" x14ac:dyDescent="0.55000000000000004">
      <c r="A4" s="76" t="s">
        <v>99</v>
      </c>
      <c r="B4" s="76" t="s">
        <v>100</v>
      </c>
      <c r="C4" s="76" t="s">
        <v>101</v>
      </c>
      <c r="D4" s="76" t="s">
        <v>76</v>
      </c>
      <c r="E4" s="76" t="s">
        <v>102</v>
      </c>
      <c r="F4" s="76" t="s">
        <v>103</v>
      </c>
      <c r="G4" s="76" t="s">
        <v>104</v>
      </c>
      <c r="H4" s="76" t="s">
        <v>105</v>
      </c>
      <c r="I4" s="76" t="s">
        <v>106</v>
      </c>
      <c r="J4" s="76" t="s">
        <v>107</v>
      </c>
      <c r="K4" s="60" t="s">
        <v>108</v>
      </c>
    </row>
    <row r="5" spans="1:11" ht="24" customHeight="1" x14ac:dyDescent="0.55000000000000004">
      <c r="A5" s="77">
        <v>1</v>
      </c>
      <c r="B5" s="78" t="s">
        <v>109</v>
      </c>
      <c r="C5" s="78" t="s">
        <v>110</v>
      </c>
      <c r="D5" s="78" t="s">
        <v>109</v>
      </c>
      <c r="E5" s="78" t="s">
        <v>110</v>
      </c>
      <c r="F5" s="77" t="s">
        <v>111</v>
      </c>
      <c r="G5" s="77" t="s">
        <v>112</v>
      </c>
      <c r="H5" s="77" t="s">
        <v>113</v>
      </c>
      <c r="I5" s="77" t="s">
        <v>114</v>
      </c>
      <c r="J5" s="77" t="s">
        <v>115</v>
      </c>
      <c r="K5" s="79">
        <v>295560</v>
      </c>
    </row>
    <row r="6" spans="1:11" ht="24" customHeight="1" x14ac:dyDescent="0.55000000000000004">
      <c r="A6" s="77">
        <v>2</v>
      </c>
      <c r="B6" s="78" t="s">
        <v>88</v>
      </c>
      <c r="C6" s="78" t="s">
        <v>0</v>
      </c>
      <c r="D6" s="78" t="s">
        <v>88</v>
      </c>
      <c r="E6" s="78" t="s">
        <v>0</v>
      </c>
      <c r="F6" s="77" t="s">
        <v>116</v>
      </c>
      <c r="G6" s="77" t="s">
        <v>117</v>
      </c>
      <c r="H6" s="77" t="s">
        <v>113</v>
      </c>
      <c r="I6" s="77" t="s">
        <v>114</v>
      </c>
      <c r="J6" s="77" t="s">
        <v>118</v>
      </c>
      <c r="K6" s="79">
        <v>212840</v>
      </c>
    </row>
    <row r="7" spans="1:11" ht="24" customHeight="1" x14ac:dyDescent="0.55000000000000004">
      <c r="A7" s="77">
        <v>3</v>
      </c>
      <c r="B7" s="78" t="s">
        <v>91</v>
      </c>
      <c r="C7" s="80" t="s">
        <v>90</v>
      </c>
      <c r="D7" s="78" t="s">
        <v>91</v>
      </c>
      <c r="E7" s="80" t="s">
        <v>90</v>
      </c>
      <c r="F7" s="77" t="s">
        <v>116</v>
      </c>
      <c r="G7" s="77" t="s">
        <v>117</v>
      </c>
      <c r="H7" s="77" t="s">
        <v>113</v>
      </c>
      <c r="I7" s="77" t="s">
        <v>114</v>
      </c>
      <c r="J7" s="77" t="s">
        <v>119</v>
      </c>
      <c r="K7" s="79">
        <v>46520</v>
      </c>
    </row>
    <row r="8" spans="1:11" ht="24" customHeight="1" x14ac:dyDescent="0.55000000000000004">
      <c r="A8" s="77">
        <v>4</v>
      </c>
      <c r="B8" s="78" t="s">
        <v>94</v>
      </c>
      <c r="C8" s="80" t="s">
        <v>93</v>
      </c>
      <c r="D8" s="78" t="s">
        <v>94</v>
      </c>
      <c r="E8" s="80" t="s">
        <v>93</v>
      </c>
      <c r="F8" s="77" t="s">
        <v>116</v>
      </c>
      <c r="G8" s="77" t="s">
        <v>117</v>
      </c>
      <c r="H8" s="77" t="s">
        <v>113</v>
      </c>
      <c r="I8" s="77" t="s">
        <v>114</v>
      </c>
      <c r="J8" s="77" t="s">
        <v>120</v>
      </c>
      <c r="K8" s="79">
        <v>36200</v>
      </c>
    </row>
    <row r="9" spans="1:11" x14ac:dyDescent="0.55000000000000004">
      <c r="K9" s="75"/>
    </row>
    <row r="18" spans="3:3" x14ac:dyDescent="0.55000000000000004">
      <c r="C18" s="65"/>
    </row>
    <row r="19" spans="3:3" x14ac:dyDescent="0.55000000000000004">
      <c r="C19" s="65"/>
    </row>
    <row r="20" spans="3:3" x14ac:dyDescent="0.55000000000000004">
      <c r="C20" s="65"/>
    </row>
  </sheetData>
  <mergeCells count="3">
    <mergeCell ref="A1:K1"/>
    <mergeCell ref="A2:K2"/>
    <mergeCell ref="A3:K3"/>
  </mergeCells>
  <pageMargins left="0.43307086614173229" right="0.23622047244094491" top="0.74803149606299213" bottom="0.74803149606299213" header="0.31496062992125984" footer="0.31496062992125984"/>
  <pageSetup paperSize="9" scale="80" orientation="landscape" r:id="rId1"/>
  <headerFooter>
    <oddFooter>&amp;R&amp;"TH SarabunPSK,ธรรมดา"&amp;14กองคลัง กลุ่มเงินทุนหมุนเวียนและเงินนอกงบประมาณ โทร. 02-653-4444 ต่อ 1667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RowHeight="14.25" x14ac:dyDescent="0.2"/>
  <cols>
    <col min="1" max="1" width="43.375" customWidth="1"/>
    <col min="2" max="2" width="12.375" style="33" bestFit="1" customWidth="1"/>
    <col min="3" max="3" width="7.875" style="33" bestFit="1" customWidth="1"/>
    <col min="4" max="4" width="8" style="33" bestFit="1" customWidth="1"/>
    <col min="5" max="5" width="7.75" style="33" bestFit="1" customWidth="1"/>
    <col min="6" max="6" width="11.75" style="33" bestFit="1" customWidth="1"/>
    <col min="7" max="7" width="7.875" style="33" bestFit="1" customWidth="1"/>
    <col min="8" max="9" width="11.25" style="33" bestFit="1" customWidth="1"/>
    <col min="10" max="10" width="11.75" style="33" bestFit="1" customWidth="1"/>
    <col min="11" max="11" width="10.125" style="33" bestFit="1" customWidth="1"/>
    <col min="12" max="13" width="11.25" style="33" bestFit="1" customWidth="1"/>
    <col min="14" max="14" width="11.75" style="33" bestFit="1" customWidth="1"/>
    <col min="15" max="16" width="10.125" style="33" bestFit="1" customWidth="1"/>
    <col min="17" max="17" width="7.875" style="33" bestFit="1" customWidth="1"/>
    <col min="18" max="18" width="11.75" style="33" bestFit="1" customWidth="1"/>
  </cols>
  <sheetData>
    <row r="1" spans="1:20" s="15" customFormat="1" ht="27" customHeight="1" x14ac:dyDescent="0.55000000000000004">
      <c r="A1" s="37" t="s">
        <v>96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14"/>
      <c r="T1" s="14"/>
    </row>
    <row r="2" spans="1:20" s="15" customFormat="1" ht="27" customHeight="1" x14ac:dyDescent="0.55000000000000004">
      <c r="A2" s="16" t="s">
        <v>53</v>
      </c>
      <c r="B2" s="22"/>
      <c r="C2" s="22"/>
      <c r="D2" s="23"/>
      <c r="E2" s="24"/>
      <c r="F2" s="23"/>
      <c r="G2" s="22"/>
      <c r="H2" s="23"/>
      <c r="I2" s="22"/>
      <c r="J2" s="22"/>
      <c r="K2" s="22"/>
      <c r="L2" s="22"/>
      <c r="M2" s="22"/>
      <c r="N2" s="22"/>
      <c r="O2" s="22"/>
      <c r="P2" s="22"/>
      <c r="Q2" s="22"/>
      <c r="R2" s="22"/>
      <c r="S2" s="14"/>
      <c r="T2" s="14"/>
    </row>
    <row r="3" spans="1:20" s="15" customFormat="1" ht="27" customHeight="1" x14ac:dyDescent="0.55000000000000004">
      <c r="A3" s="16" t="s">
        <v>0</v>
      </c>
      <c r="B3" s="22"/>
      <c r="C3" s="22"/>
      <c r="D3" s="22"/>
      <c r="E3" s="25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14"/>
      <c r="T3" s="14"/>
    </row>
    <row r="4" spans="1:20" s="15" customFormat="1" ht="24.95" customHeight="1" x14ac:dyDescent="0.55000000000000004">
      <c r="A4" s="34" t="s">
        <v>87</v>
      </c>
      <c r="B4" s="26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20" s="15" customFormat="1" ht="19.5" customHeight="1" x14ac:dyDescent="0.55000000000000004">
      <c r="A5" s="99" t="s">
        <v>26</v>
      </c>
      <c r="B5" s="101" t="s">
        <v>27</v>
      </c>
      <c r="C5" s="94" t="s">
        <v>28</v>
      </c>
      <c r="D5" s="95"/>
      <c r="E5" s="96"/>
      <c r="F5" s="97" t="s">
        <v>29</v>
      </c>
      <c r="G5" s="94" t="s">
        <v>30</v>
      </c>
      <c r="H5" s="95"/>
      <c r="I5" s="96"/>
      <c r="J5" s="97" t="s">
        <v>31</v>
      </c>
      <c r="K5" s="94" t="s">
        <v>32</v>
      </c>
      <c r="L5" s="95"/>
      <c r="M5" s="96"/>
      <c r="N5" s="97" t="s">
        <v>33</v>
      </c>
      <c r="O5" s="94" t="s">
        <v>34</v>
      </c>
      <c r="P5" s="95"/>
      <c r="Q5" s="96"/>
      <c r="R5" s="97" t="s">
        <v>35</v>
      </c>
    </row>
    <row r="6" spans="1:20" s="17" customFormat="1" ht="19.5" customHeight="1" x14ac:dyDescent="0.2">
      <c r="A6" s="100"/>
      <c r="B6" s="102"/>
      <c r="C6" s="27" t="s">
        <v>54</v>
      </c>
      <c r="D6" s="27" t="s">
        <v>55</v>
      </c>
      <c r="E6" s="27" t="s">
        <v>56</v>
      </c>
      <c r="F6" s="98"/>
      <c r="G6" s="27" t="s">
        <v>57</v>
      </c>
      <c r="H6" s="27" t="s">
        <v>58</v>
      </c>
      <c r="I6" s="27" t="s">
        <v>36</v>
      </c>
      <c r="J6" s="98"/>
      <c r="K6" s="27" t="s">
        <v>59</v>
      </c>
      <c r="L6" s="27" t="s">
        <v>60</v>
      </c>
      <c r="M6" s="27" t="s">
        <v>61</v>
      </c>
      <c r="N6" s="98"/>
      <c r="O6" s="27" t="s">
        <v>62</v>
      </c>
      <c r="P6" s="27" t="s">
        <v>63</v>
      </c>
      <c r="Q6" s="27" t="s">
        <v>64</v>
      </c>
      <c r="R6" s="98"/>
    </row>
    <row r="7" spans="1:20" s="15" customFormat="1" ht="19.5" customHeight="1" x14ac:dyDescent="0.55000000000000004">
      <c r="A7" s="21" t="s">
        <v>52</v>
      </c>
      <c r="B7" s="32">
        <f>SUM(B8)</f>
        <v>132000</v>
      </c>
      <c r="C7" s="32">
        <f t="shared" ref="C7:R8" si="0">SUM(C8)</f>
        <v>0</v>
      </c>
      <c r="D7" s="32">
        <f t="shared" si="0"/>
        <v>0</v>
      </c>
      <c r="E7" s="32">
        <f t="shared" si="0"/>
        <v>0</v>
      </c>
      <c r="F7" s="32">
        <f t="shared" si="0"/>
        <v>0</v>
      </c>
      <c r="G7" s="32">
        <f t="shared" si="0"/>
        <v>0</v>
      </c>
      <c r="H7" s="32">
        <f t="shared" si="0"/>
        <v>44850</v>
      </c>
      <c r="I7" s="32">
        <f t="shared" si="0"/>
        <v>34350</v>
      </c>
      <c r="J7" s="32">
        <f t="shared" si="0"/>
        <v>79200</v>
      </c>
      <c r="K7" s="32">
        <f t="shared" si="0"/>
        <v>9300</v>
      </c>
      <c r="L7" s="32">
        <f t="shared" si="0"/>
        <v>14700</v>
      </c>
      <c r="M7" s="32">
        <f t="shared" si="0"/>
        <v>15600</v>
      </c>
      <c r="N7" s="32">
        <f t="shared" si="0"/>
        <v>39600</v>
      </c>
      <c r="O7" s="32">
        <f t="shared" si="0"/>
        <v>6600</v>
      </c>
      <c r="P7" s="32">
        <f t="shared" si="0"/>
        <v>6600</v>
      </c>
      <c r="Q7" s="32">
        <f t="shared" si="0"/>
        <v>0</v>
      </c>
      <c r="R7" s="32">
        <f t="shared" si="0"/>
        <v>13200</v>
      </c>
    </row>
    <row r="8" spans="1:20" s="15" customFormat="1" ht="19.5" customHeight="1" x14ac:dyDescent="0.55000000000000004">
      <c r="A8" s="19" t="s">
        <v>9</v>
      </c>
      <c r="B8" s="31">
        <f>SUM(B9)</f>
        <v>132000</v>
      </c>
      <c r="C8" s="31">
        <f t="shared" si="0"/>
        <v>0</v>
      </c>
      <c r="D8" s="31">
        <f t="shared" si="0"/>
        <v>0</v>
      </c>
      <c r="E8" s="31">
        <f t="shared" si="0"/>
        <v>0</v>
      </c>
      <c r="F8" s="31">
        <f t="shared" si="0"/>
        <v>0</v>
      </c>
      <c r="G8" s="31">
        <f t="shared" si="0"/>
        <v>0</v>
      </c>
      <c r="H8" s="31">
        <f t="shared" si="0"/>
        <v>44850</v>
      </c>
      <c r="I8" s="31">
        <f t="shared" si="0"/>
        <v>34350</v>
      </c>
      <c r="J8" s="31">
        <f t="shared" si="0"/>
        <v>79200</v>
      </c>
      <c r="K8" s="31">
        <f t="shared" si="0"/>
        <v>9300</v>
      </c>
      <c r="L8" s="31">
        <f t="shared" si="0"/>
        <v>14700</v>
      </c>
      <c r="M8" s="31">
        <f t="shared" si="0"/>
        <v>15600</v>
      </c>
      <c r="N8" s="31">
        <f t="shared" si="0"/>
        <v>39600</v>
      </c>
      <c r="O8" s="31">
        <f t="shared" si="0"/>
        <v>6600</v>
      </c>
      <c r="P8" s="31">
        <f t="shared" si="0"/>
        <v>6600</v>
      </c>
      <c r="Q8" s="31">
        <f t="shared" si="0"/>
        <v>0</v>
      </c>
      <c r="R8" s="31">
        <f t="shared" si="0"/>
        <v>13200</v>
      </c>
    </row>
    <row r="9" spans="1:20" s="15" customFormat="1" ht="19.5" customHeight="1" x14ac:dyDescent="0.55000000000000004">
      <c r="A9" s="18" t="s">
        <v>37</v>
      </c>
      <c r="B9" s="28">
        <f t="shared" ref="B9:R9" si="1">SUM(B10+B12+B15)</f>
        <v>132000</v>
      </c>
      <c r="C9" s="30">
        <f t="shared" si="1"/>
        <v>0</v>
      </c>
      <c r="D9" s="30">
        <f t="shared" si="1"/>
        <v>0</v>
      </c>
      <c r="E9" s="30">
        <f t="shared" si="1"/>
        <v>0</v>
      </c>
      <c r="F9" s="30">
        <f t="shared" si="1"/>
        <v>0</v>
      </c>
      <c r="G9" s="30">
        <f t="shared" si="1"/>
        <v>0</v>
      </c>
      <c r="H9" s="30">
        <f t="shared" si="1"/>
        <v>44850</v>
      </c>
      <c r="I9" s="30">
        <f t="shared" si="1"/>
        <v>34350</v>
      </c>
      <c r="J9" s="30">
        <f t="shared" si="1"/>
        <v>79200</v>
      </c>
      <c r="K9" s="30">
        <f t="shared" si="1"/>
        <v>9300</v>
      </c>
      <c r="L9" s="30">
        <f t="shared" si="1"/>
        <v>14700</v>
      </c>
      <c r="M9" s="30">
        <f t="shared" si="1"/>
        <v>15600</v>
      </c>
      <c r="N9" s="30">
        <f t="shared" si="1"/>
        <v>39600</v>
      </c>
      <c r="O9" s="30">
        <f t="shared" si="1"/>
        <v>6600</v>
      </c>
      <c r="P9" s="30">
        <f t="shared" si="1"/>
        <v>6600</v>
      </c>
      <c r="Q9" s="30">
        <f t="shared" si="1"/>
        <v>0</v>
      </c>
      <c r="R9" s="30">
        <f t="shared" si="1"/>
        <v>13200</v>
      </c>
    </row>
    <row r="10" spans="1:20" s="15" customFormat="1" ht="19.5" customHeight="1" x14ac:dyDescent="0.55000000000000004">
      <c r="A10" s="20" t="s">
        <v>38</v>
      </c>
      <c r="B10" s="28">
        <f t="shared" ref="B10:R10" si="2">SUM(B11:B11)</f>
        <v>0</v>
      </c>
      <c r="C10" s="30">
        <f t="shared" si="2"/>
        <v>0</v>
      </c>
      <c r="D10" s="30">
        <f t="shared" si="2"/>
        <v>0</v>
      </c>
      <c r="E10" s="30">
        <f t="shared" si="2"/>
        <v>0</v>
      </c>
      <c r="F10" s="30">
        <f t="shared" si="2"/>
        <v>0</v>
      </c>
      <c r="G10" s="30">
        <f t="shared" si="2"/>
        <v>0</v>
      </c>
      <c r="H10" s="30">
        <f t="shared" si="2"/>
        <v>0</v>
      </c>
      <c r="I10" s="30">
        <f t="shared" si="2"/>
        <v>0</v>
      </c>
      <c r="J10" s="30">
        <f t="shared" si="2"/>
        <v>0</v>
      </c>
      <c r="K10" s="30">
        <f t="shared" si="2"/>
        <v>0</v>
      </c>
      <c r="L10" s="30">
        <f t="shared" si="2"/>
        <v>0</v>
      </c>
      <c r="M10" s="30">
        <f t="shared" si="2"/>
        <v>0</v>
      </c>
      <c r="N10" s="30">
        <f t="shared" si="2"/>
        <v>0</v>
      </c>
      <c r="O10" s="30">
        <f t="shared" si="2"/>
        <v>0</v>
      </c>
      <c r="P10" s="30">
        <f t="shared" si="2"/>
        <v>0</v>
      </c>
      <c r="Q10" s="30">
        <f t="shared" si="2"/>
        <v>0</v>
      </c>
      <c r="R10" s="30">
        <f t="shared" si="2"/>
        <v>0</v>
      </c>
    </row>
    <row r="11" spans="1:20" s="15" customFormat="1" ht="19.5" customHeight="1" x14ac:dyDescent="0.55000000000000004">
      <c r="A11" s="18" t="s">
        <v>39</v>
      </c>
      <c r="B11" s="28">
        <f t="shared" ref="B11" si="3">SUM(F11+J11+N11+R11)</f>
        <v>0</v>
      </c>
      <c r="C11" s="29"/>
      <c r="D11" s="29"/>
      <c r="E11" s="29"/>
      <c r="F11" s="30">
        <f t="shared" ref="F11" si="4">SUM(C11:E11)</f>
        <v>0</v>
      </c>
      <c r="G11" s="29"/>
      <c r="H11" s="29"/>
      <c r="I11" s="29"/>
      <c r="J11" s="30">
        <f t="shared" ref="J11" si="5">SUM(G11:I11)</f>
        <v>0</v>
      </c>
      <c r="K11" s="29"/>
      <c r="L11" s="29"/>
      <c r="M11" s="29"/>
      <c r="N11" s="30">
        <f t="shared" ref="N11" si="6">SUM(K11:M11)</f>
        <v>0</v>
      </c>
      <c r="O11" s="29"/>
      <c r="P11" s="29"/>
      <c r="Q11" s="29"/>
      <c r="R11" s="30">
        <f t="shared" ref="R11" si="7">SUM(O11:Q11)</f>
        <v>0</v>
      </c>
    </row>
    <row r="12" spans="1:20" s="15" customFormat="1" ht="19.5" customHeight="1" x14ac:dyDescent="0.55000000000000004">
      <c r="A12" s="20" t="s">
        <v>40</v>
      </c>
      <c r="B12" s="28">
        <f t="shared" ref="B12:R12" si="8">SUM(B13:B14)</f>
        <v>93600</v>
      </c>
      <c r="C12" s="30">
        <f t="shared" si="8"/>
        <v>0</v>
      </c>
      <c r="D12" s="30">
        <f t="shared" si="8"/>
        <v>0</v>
      </c>
      <c r="E12" s="30">
        <f t="shared" si="8"/>
        <v>0</v>
      </c>
      <c r="F12" s="30">
        <f t="shared" si="8"/>
        <v>0</v>
      </c>
      <c r="G12" s="30">
        <f t="shared" si="8"/>
        <v>0</v>
      </c>
      <c r="H12" s="30">
        <f t="shared" si="8"/>
        <v>26350</v>
      </c>
      <c r="I12" s="30">
        <f t="shared" si="8"/>
        <v>26850</v>
      </c>
      <c r="J12" s="30">
        <f t="shared" si="8"/>
        <v>53200</v>
      </c>
      <c r="K12" s="30">
        <f t="shared" si="8"/>
        <v>7300</v>
      </c>
      <c r="L12" s="30">
        <f t="shared" si="8"/>
        <v>10300</v>
      </c>
      <c r="M12" s="30">
        <f t="shared" si="8"/>
        <v>11600</v>
      </c>
      <c r="N12" s="30">
        <f t="shared" si="8"/>
        <v>29200</v>
      </c>
      <c r="O12" s="30">
        <f t="shared" si="8"/>
        <v>5600</v>
      </c>
      <c r="P12" s="30">
        <f t="shared" si="8"/>
        <v>5600</v>
      </c>
      <c r="Q12" s="30">
        <f t="shared" si="8"/>
        <v>0</v>
      </c>
      <c r="R12" s="30">
        <f t="shared" si="8"/>
        <v>11200</v>
      </c>
    </row>
    <row r="13" spans="1:20" s="15" customFormat="1" ht="19.5" customHeight="1" x14ac:dyDescent="0.55000000000000004">
      <c r="A13" s="18" t="s">
        <v>41</v>
      </c>
      <c r="B13" s="28">
        <f t="shared" ref="B13:B14" si="9">SUM(F13+J13+N13+R13)</f>
        <v>93600</v>
      </c>
      <c r="C13" s="29"/>
      <c r="D13" s="29"/>
      <c r="E13" s="29"/>
      <c r="F13" s="30">
        <f t="shared" ref="F13:F14" si="10">SUM(C13:E13)</f>
        <v>0</v>
      </c>
      <c r="G13" s="29"/>
      <c r="H13" s="29">
        <v>26350</v>
      </c>
      <c r="I13" s="29">
        <v>26850</v>
      </c>
      <c r="J13" s="30">
        <f t="shared" ref="J13:J14" si="11">SUM(G13:I13)</f>
        <v>53200</v>
      </c>
      <c r="K13" s="29">
        <v>7300</v>
      </c>
      <c r="L13" s="29">
        <v>10300</v>
      </c>
      <c r="M13" s="29">
        <v>11600</v>
      </c>
      <c r="N13" s="30">
        <f t="shared" ref="N13:N14" si="12">SUM(K13:M13)</f>
        <v>29200</v>
      </c>
      <c r="O13" s="29">
        <v>5600</v>
      </c>
      <c r="P13" s="29">
        <v>5600</v>
      </c>
      <c r="Q13" s="29">
        <v>0</v>
      </c>
      <c r="R13" s="30">
        <f t="shared" ref="R13:R14" si="13">SUM(O13:Q13)</f>
        <v>11200</v>
      </c>
    </row>
    <row r="14" spans="1:20" s="15" customFormat="1" ht="19.5" customHeight="1" x14ac:dyDescent="0.55000000000000004">
      <c r="A14" s="18" t="s">
        <v>42</v>
      </c>
      <c r="B14" s="28">
        <f t="shared" si="9"/>
        <v>0</v>
      </c>
      <c r="C14" s="29"/>
      <c r="D14" s="29"/>
      <c r="E14" s="29"/>
      <c r="F14" s="30">
        <f t="shared" si="10"/>
        <v>0</v>
      </c>
      <c r="G14" s="29"/>
      <c r="H14" s="29"/>
      <c r="I14" s="29"/>
      <c r="J14" s="30">
        <f t="shared" si="11"/>
        <v>0</v>
      </c>
      <c r="K14" s="29"/>
      <c r="L14" s="29"/>
      <c r="M14" s="29"/>
      <c r="N14" s="30">
        <f t="shared" si="12"/>
        <v>0</v>
      </c>
      <c r="O14" s="29"/>
      <c r="P14" s="29"/>
      <c r="Q14" s="29"/>
      <c r="R14" s="30">
        <f t="shared" si="13"/>
        <v>0</v>
      </c>
    </row>
    <row r="15" spans="1:20" s="15" customFormat="1" ht="19.5" customHeight="1" x14ac:dyDescent="0.55000000000000004">
      <c r="A15" s="20" t="s">
        <v>43</v>
      </c>
      <c r="B15" s="28">
        <f t="shared" ref="B15:R15" si="14">SUM(B16:B23)</f>
        <v>38400</v>
      </c>
      <c r="C15" s="30">
        <f t="shared" si="14"/>
        <v>0</v>
      </c>
      <c r="D15" s="30">
        <f t="shared" si="14"/>
        <v>0</v>
      </c>
      <c r="E15" s="30">
        <f t="shared" si="14"/>
        <v>0</v>
      </c>
      <c r="F15" s="30">
        <f t="shared" si="14"/>
        <v>0</v>
      </c>
      <c r="G15" s="30">
        <f t="shared" si="14"/>
        <v>0</v>
      </c>
      <c r="H15" s="30">
        <f t="shared" si="14"/>
        <v>18500</v>
      </c>
      <c r="I15" s="30">
        <f t="shared" si="14"/>
        <v>7500</v>
      </c>
      <c r="J15" s="30">
        <f t="shared" si="14"/>
        <v>26000</v>
      </c>
      <c r="K15" s="30">
        <f t="shared" si="14"/>
        <v>2000</v>
      </c>
      <c r="L15" s="30">
        <f t="shared" si="14"/>
        <v>4400</v>
      </c>
      <c r="M15" s="30">
        <f t="shared" si="14"/>
        <v>4000</v>
      </c>
      <c r="N15" s="30">
        <f t="shared" si="14"/>
        <v>10400</v>
      </c>
      <c r="O15" s="30">
        <f t="shared" si="14"/>
        <v>1000</v>
      </c>
      <c r="P15" s="30">
        <f t="shared" si="14"/>
        <v>1000</v>
      </c>
      <c r="Q15" s="30">
        <f t="shared" si="14"/>
        <v>0</v>
      </c>
      <c r="R15" s="30">
        <f t="shared" si="14"/>
        <v>2000</v>
      </c>
    </row>
    <row r="16" spans="1:20" s="15" customFormat="1" ht="19.5" customHeight="1" x14ac:dyDescent="0.55000000000000004">
      <c r="A16" s="18" t="s">
        <v>44</v>
      </c>
      <c r="B16" s="28">
        <f t="shared" ref="B16:B23" si="15">SUM(F16+J16+N16+R16)</f>
        <v>5000</v>
      </c>
      <c r="C16" s="29"/>
      <c r="D16" s="29"/>
      <c r="E16" s="29"/>
      <c r="F16" s="30">
        <f t="shared" ref="F16:F23" si="16">SUM(C16:E16)</f>
        <v>0</v>
      </c>
      <c r="G16" s="29"/>
      <c r="H16" s="29">
        <v>5000</v>
      </c>
      <c r="I16" s="29"/>
      <c r="J16" s="30">
        <f t="shared" ref="J16:J23" si="17">SUM(G16:I16)</f>
        <v>5000</v>
      </c>
      <c r="K16" s="29"/>
      <c r="L16" s="29"/>
      <c r="M16" s="29"/>
      <c r="N16" s="30">
        <f t="shared" ref="N16:N23" si="18">SUM(K16:M16)</f>
        <v>0</v>
      </c>
      <c r="O16" s="29"/>
      <c r="P16" s="29"/>
      <c r="Q16" s="29"/>
      <c r="R16" s="30">
        <f t="shared" ref="R16:R23" si="19">SUM(O16:Q16)</f>
        <v>0</v>
      </c>
    </row>
    <row r="17" spans="1:18" s="15" customFormat="1" ht="19.5" customHeight="1" x14ac:dyDescent="0.55000000000000004">
      <c r="A17" s="18" t="s">
        <v>45</v>
      </c>
      <c r="B17" s="28">
        <f t="shared" si="15"/>
        <v>26400</v>
      </c>
      <c r="C17" s="29"/>
      <c r="D17" s="29"/>
      <c r="E17" s="29"/>
      <c r="F17" s="30">
        <f t="shared" si="16"/>
        <v>0</v>
      </c>
      <c r="G17" s="29"/>
      <c r="H17" s="29">
        <v>6500</v>
      </c>
      <c r="I17" s="29">
        <v>7500</v>
      </c>
      <c r="J17" s="30">
        <f t="shared" si="17"/>
        <v>14000</v>
      </c>
      <c r="K17" s="29">
        <v>2000</v>
      </c>
      <c r="L17" s="29">
        <v>4400</v>
      </c>
      <c r="M17" s="29">
        <v>4000</v>
      </c>
      <c r="N17" s="30">
        <f t="shared" si="18"/>
        <v>10400</v>
      </c>
      <c r="O17" s="29">
        <v>1000</v>
      </c>
      <c r="P17" s="29">
        <v>1000</v>
      </c>
      <c r="Q17" s="29"/>
      <c r="R17" s="30">
        <f t="shared" si="19"/>
        <v>2000</v>
      </c>
    </row>
    <row r="18" spans="1:18" s="15" customFormat="1" ht="19.5" customHeight="1" x14ac:dyDescent="0.55000000000000004">
      <c r="A18" s="18" t="s">
        <v>46</v>
      </c>
      <c r="B18" s="28">
        <f t="shared" si="15"/>
        <v>0</v>
      </c>
      <c r="C18" s="29"/>
      <c r="D18" s="29"/>
      <c r="E18" s="29"/>
      <c r="F18" s="30">
        <f t="shared" si="16"/>
        <v>0</v>
      </c>
      <c r="G18" s="29"/>
      <c r="H18" s="29"/>
      <c r="I18" s="29"/>
      <c r="J18" s="30">
        <f t="shared" si="17"/>
        <v>0</v>
      </c>
      <c r="K18" s="29"/>
      <c r="L18" s="29"/>
      <c r="M18" s="29"/>
      <c r="N18" s="30">
        <f t="shared" si="18"/>
        <v>0</v>
      </c>
      <c r="O18" s="29"/>
      <c r="P18" s="29"/>
      <c r="Q18" s="29"/>
      <c r="R18" s="30">
        <f t="shared" si="19"/>
        <v>0</v>
      </c>
    </row>
    <row r="19" spans="1:18" s="15" customFormat="1" ht="19.5" customHeight="1" x14ac:dyDescent="0.55000000000000004">
      <c r="A19" s="18" t="s">
        <v>47</v>
      </c>
      <c r="B19" s="28">
        <f t="shared" si="15"/>
        <v>0</v>
      </c>
      <c r="C19" s="29"/>
      <c r="D19" s="29"/>
      <c r="E19" s="29"/>
      <c r="F19" s="30">
        <f t="shared" si="16"/>
        <v>0</v>
      </c>
      <c r="G19" s="29"/>
      <c r="H19" s="29"/>
      <c r="I19" s="29"/>
      <c r="J19" s="30">
        <f t="shared" si="17"/>
        <v>0</v>
      </c>
      <c r="K19" s="29"/>
      <c r="L19" s="29"/>
      <c r="M19" s="29"/>
      <c r="N19" s="30">
        <f t="shared" si="18"/>
        <v>0</v>
      </c>
      <c r="O19" s="29"/>
      <c r="P19" s="29"/>
      <c r="Q19" s="29"/>
      <c r="R19" s="30">
        <f t="shared" si="19"/>
        <v>0</v>
      </c>
    </row>
    <row r="20" spans="1:18" s="15" customFormat="1" ht="19.5" customHeight="1" x14ac:dyDescent="0.55000000000000004">
      <c r="A20" s="18" t="s">
        <v>48</v>
      </c>
      <c r="B20" s="28">
        <f t="shared" si="15"/>
        <v>0</v>
      </c>
      <c r="C20" s="29"/>
      <c r="D20" s="29"/>
      <c r="E20" s="29"/>
      <c r="F20" s="30">
        <f t="shared" si="16"/>
        <v>0</v>
      </c>
      <c r="G20" s="29"/>
      <c r="H20" s="29"/>
      <c r="I20" s="29"/>
      <c r="J20" s="30">
        <f t="shared" si="17"/>
        <v>0</v>
      </c>
      <c r="K20" s="29"/>
      <c r="L20" s="29"/>
      <c r="M20" s="29"/>
      <c r="N20" s="30">
        <f t="shared" si="18"/>
        <v>0</v>
      </c>
      <c r="O20" s="29"/>
      <c r="P20" s="29"/>
      <c r="Q20" s="29"/>
      <c r="R20" s="30">
        <f t="shared" si="19"/>
        <v>0</v>
      </c>
    </row>
    <row r="21" spans="1:18" s="15" customFormat="1" ht="19.5" customHeight="1" x14ac:dyDescent="0.55000000000000004">
      <c r="A21" s="18" t="s">
        <v>49</v>
      </c>
      <c r="B21" s="28">
        <f t="shared" si="15"/>
        <v>0</v>
      </c>
      <c r="C21" s="29"/>
      <c r="D21" s="29"/>
      <c r="E21" s="29"/>
      <c r="F21" s="30">
        <f t="shared" si="16"/>
        <v>0</v>
      </c>
      <c r="G21" s="29"/>
      <c r="H21" s="29"/>
      <c r="I21" s="29"/>
      <c r="J21" s="30">
        <f t="shared" si="17"/>
        <v>0</v>
      </c>
      <c r="K21" s="29"/>
      <c r="L21" s="29"/>
      <c r="M21" s="29"/>
      <c r="N21" s="30">
        <f t="shared" si="18"/>
        <v>0</v>
      </c>
      <c r="O21" s="29"/>
      <c r="P21" s="29"/>
      <c r="Q21" s="29"/>
      <c r="R21" s="30">
        <f t="shared" si="19"/>
        <v>0</v>
      </c>
    </row>
    <row r="22" spans="1:18" s="15" customFormat="1" ht="19.5" customHeight="1" x14ac:dyDescent="0.55000000000000004">
      <c r="A22" s="18" t="s">
        <v>50</v>
      </c>
      <c r="B22" s="28">
        <f t="shared" si="15"/>
        <v>7000</v>
      </c>
      <c r="C22" s="29"/>
      <c r="D22" s="29"/>
      <c r="E22" s="29"/>
      <c r="F22" s="30">
        <f t="shared" si="16"/>
        <v>0</v>
      </c>
      <c r="G22" s="29"/>
      <c r="H22" s="29">
        <v>7000</v>
      </c>
      <c r="I22" s="29"/>
      <c r="J22" s="30">
        <f t="shared" si="17"/>
        <v>7000</v>
      </c>
      <c r="K22" s="29"/>
      <c r="L22" s="29"/>
      <c r="M22" s="29"/>
      <c r="N22" s="30">
        <f t="shared" si="18"/>
        <v>0</v>
      </c>
      <c r="O22" s="29"/>
      <c r="P22" s="29"/>
      <c r="Q22" s="29"/>
      <c r="R22" s="30">
        <f t="shared" si="19"/>
        <v>0</v>
      </c>
    </row>
    <row r="23" spans="1:18" s="15" customFormat="1" ht="19.5" customHeight="1" x14ac:dyDescent="0.55000000000000004">
      <c r="A23" s="48" t="s">
        <v>51</v>
      </c>
      <c r="B23" s="39">
        <f t="shared" si="15"/>
        <v>0</v>
      </c>
      <c r="C23" s="49"/>
      <c r="D23" s="49"/>
      <c r="E23" s="49"/>
      <c r="F23" s="40">
        <f t="shared" si="16"/>
        <v>0</v>
      </c>
      <c r="G23" s="49"/>
      <c r="H23" s="49"/>
      <c r="I23" s="49"/>
      <c r="J23" s="40">
        <f t="shared" si="17"/>
        <v>0</v>
      </c>
      <c r="K23" s="49"/>
      <c r="L23" s="49"/>
      <c r="M23" s="49"/>
      <c r="N23" s="40">
        <f t="shared" si="18"/>
        <v>0</v>
      </c>
      <c r="O23" s="49"/>
      <c r="P23" s="49"/>
      <c r="Q23" s="49"/>
      <c r="R23" s="40">
        <f t="shared" si="19"/>
        <v>0</v>
      </c>
    </row>
  </sheetData>
  <mergeCells count="10">
    <mergeCell ref="K5:M5"/>
    <mergeCell ref="N5:N6"/>
    <mergeCell ref="O5:Q5"/>
    <mergeCell ref="R5:R6"/>
    <mergeCell ref="A5:A6"/>
    <mergeCell ref="B5:B6"/>
    <mergeCell ref="C5:E5"/>
    <mergeCell ref="F5:F6"/>
    <mergeCell ref="G5:I5"/>
    <mergeCell ref="J5:J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workbookViewId="0"/>
  </sheetViews>
  <sheetFormatPr defaultRowHeight="14.25" x14ac:dyDescent="0.2"/>
  <cols>
    <col min="1" max="1" width="50.375" customWidth="1"/>
    <col min="2" max="2" width="12.375" style="33" customWidth="1"/>
    <col min="3" max="3" width="7.875" style="33" bestFit="1" customWidth="1"/>
    <col min="4" max="4" width="8" style="33" bestFit="1" customWidth="1"/>
    <col min="5" max="5" width="7.75" style="33" bestFit="1" customWidth="1"/>
    <col min="6" max="6" width="11.75" style="33" bestFit="1" customWidth="1"/>
    <col min="7" max="7" width="7.875" style="33" bestFit="1" customWidth="1"/>
    <col min="8" max="8" width="12.375" style="33" bestFit="1" customWidth="1"/>
    <col min="9" max="9" width="11.25" style="33" bestFit="1" customWidth="1"/>
    <col min="10" max="10" width="12.375" style="33" bestFit="1" customWidth="1"/>
    <col min="11" max="13" width="11.25" style="33" bestFit="1" customWidth="1"/>
    <col min="14" max="14" width="11.75" style="33" bestFit="1" customWidth="1"/>
    <col min="15" max="15" width="11.25" style="33" bestFit="1" customWidth="1"/>
    <col min="16" max="16" width="10.125" style="33" bestFit="1" customWidth="1"/>
    <col min="17" max="17" width="7.875" style="33" bestFit="1" customWidth="1"/>
    <col min="18" max="18" width="11.75" style="33" bestFit="1" customWidth="1"/>
  </cols>
  <sheetData>
    <row r="1" spans="1:20" s="15" customFormat="1" ht="27" customHeight="1" x14ac:dyDescent="0.55000000000000004">
      <c r="A1" s="37" t="s">
        <v>96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14"/>
      <c r="T1" s="14"/>
    </row>
    <row r="2" spans="1:20" s="15" customFormat="1" ht="27" customHeight="1" x14ac:dyDescent="0.55000000000000004">
      <c r="A2" s="16" t="s">
        <v>68</v>
      </c>
      <c r="B2" s="22"/>
      <c r="C2" s="22"/>
      <c r="D2" s="23"/>
      <c r="E2" s="24"/>
      <c r="F2" s="23"/>
      <c r="G2" s="22"/>
      <c r="H2" s="23"/>
      <c r="I2" s="22"/>
      <c r="J2" s="22"/>
      <c r="K2" s="22"/>
      <c r="L2" s="22"/>
      <c r="M2" s="22"/>
      <c r="N2" s="22"/>
      <c r="O2" s="22"/>
      <c r="P2" s="22"/>
      <c r="Q2" s="22"/>
      <c r="R2" s="22"/>
      <c r="S2" s="14"/>
      <c r="T2" s="14"/>
    </row>
    <row r="3" spans="1:20" s="15" customFormat="1" ht="27" customHeight="1" x14ac:dyDescent="0.55000000000000004">
      <c r="A3" s="16" t="s">
        <v>0</v>
      </c>
      <c r="B3" s="22"/>
      <c r="C3" s="22"/>
      <c r="D3" s="22"/>
      <c r="E3" s="25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14"/>
      <c r="T3" s="14"/>
    </row>
    <row r="4" spans="1:20" s="15" customFormat="1" ht="24.95" customHeight="1" x14ac:dyDescent="0.55000000000000004">
      <c r="A4" s="34" t="s">
        <v>87</v>
      </c>
      <c r="B4" s="26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20" s="42" customFormat="1" ht="19.5" customHeight="1" x14ac:dyDescent="0.55000000000000004">
      <c r="A5" s="103" t="s">
        <v>26</v>
      </c>
      <c r="B5" s="105" t="s">
        <v>27</v>
      </c>
      <c r="C5" s="107" t="s">
        <v>28</v>
      </c>
      <c r="D5" s="108"/>
      <c r="E5" s="109"/>
      <c r="F5" s="110" t="s">
        <v>29</v>
      </c>
      <c r="G5" s="107" t="s">
        <v>30</v>
      </c>
      <c r="H5" s="108"/>
      <c r="I5" s="109"/>
      <c r="J5" s="110" t="s">
        <v>31</v>
      </c>
      <c r="K5" s="107" t="s">
        <v>32</v>
      </c>
      <c r="L5" s="108"/>
      <c r="M5" s="109"/>
      <c r="N5" s="110" t="s">
        <v>33</v>
      </c>
      <c r="O5" s="107" t="s">
        <v>34</v>
      </c>
      <c r="P5" s="108"/>
      <c r="Q5" s="109"/>
      <c r="R5" s="110" t="s">
        <v>35</v>
      </c>
    </row>
    <row r="6" spans="1:20" s="43" customFormat="1" ht="19.5" customHeight="1" x14ac:dyDescent="0.2">
      <c r="A6" s="104"/>
      <c r="B6" s="106"/>
      <c r="C6" s="36" t="s">
        <v>54</v>
      </c>
      <c r="D6" s="36" t="s">
        <v>55</v>
      </c>
      <c r="E6" s="36" t="s">
        <v>56</v>
      </c>
      <c r="F6" s="111"/>
      <c r="G6" s="36" t="s">
        <v>57</v>
      </c>
      <c r="H6" s="36" t="s">
        <v>58</v>
      </c>
      <c r="I6" s="36" t="s">
        <v>67</v>
      </c>
      <c r="J6" s="111"/>
      <c r="K6" s="36" t="s">
        <v>59</v>
      </c>
      <c r="L6" s="36" t="s">
        <v>60</v>
      </c>
      <c r="M6" s="36" t="s">
        <v>61</v>
      </c>
      <c r="N6" s="111"/>
      <c r="O6" s="36" t="s">
        <v>62</v>
      </c>
      <c r="P6" s="36" t="s">
        <v>63</v>
      </c>
      <c r="Q6" s="36" t="s">
        <v>64</v>
      </c>
      <c r="R6" s="111"/>
    </row>
    <row r="7" spans="1:20" s="15" customFormat="1" ht="19.5" customHeight="1" x14ac:dyDescent="0.55000000000000004">
      <c r="A7" s="21" t="s">
        <v>52</v>
      </c>
      <c r="B7" s="32">
        <f>SUM(B8)</f>
        <v>138000</v>
      </c>
      <c r="C7" s="32">
        <f t="shared" ref="C7:C8" si="0">SUM(C8)</f>
        <v>0</v>
      </c>
      <c r="D7" s="32">
        <f t="shared" ref="D7:D8" si="1">SUM(D8)</f>
        <v>0</v>
      </c>
      <c r="E7" s="32">
        <f t="shared" ref="E7:E8" si="2">SUM(E8)</f>
        <v>0</v>
      </c>
      <c r="F7" s="32">
        <f t="shared" ref="F7:F8" si="3">SUM(F8)</f>
        <v>0</v>
      </c>
      <c r="G7" s="32">
        <f t="shared" ref="G7:G8" si="4">SUM(G8)</f>
        <v>0</v>
      </c>
      <c r="H7" s="32">
        <f t="shared" ref="H7:H8" si="5">SUM(H8)</f>
        <v>46800</v>
      </c>
      <c r="I7" s="32">
        <f t="shared" ref="I7:I8" si="6">SUM(I8)</f>
        <v>36000</v>
      </c>
      <c r="J7" s="32">
        <f t="shared" ref="J7:J8" si="7">SUM(J8)</f>
        <v>82800</v>
      </c>
      <c r="K7" s="32">
        <f t="shared" ref="K7:K8" si="8">SUM(K8)</f>
        <v>3000</v>
      </c>
      <c r="L7" s="32">
        <f t="shared" ref="L7:L8" si="9">SUM(L8)</f>
        <v>20000</v>
      </c>
      <c r="M7" s="32">
        <f t="shared" ref="M7:M8" si="10">SUM(M8)</f>
        <v>18400</v>
      </c>
      <c r="N7" s="32">
        <f t="shared" ref="N7:N8" si="11">SUM(N8)</f>
        <v>41400</v>
      </c>
      <c r="O7" s="32">
        <f t="shared" ref="O7:O8" si="12">SUM(O8)</f>
        <v>8800</v>
      </c>
      <c r="P7" s="32">
        <f t="shared" ref="P7:P8" si="13">SUM(P8)</f>
        <v>5000</v>
      </c>
      <c r="Q7" s="32">
        <f t="shared" ref="Q7:Q8" si="14">SUM(Q8)</f>
        <v>0</v>
      </c>
      <c r="R7" s="32">
        <f t="shared" ref="R7:R8" si="15">SUM(R8)</f>
        <v>13800</v>
      </c>
    </row>
    <row r="8" spans="1:20" s="15" customFormat="1" ht="19.5" customHeight="1" x14ac:dyDescent="0.55000000000000004">
      <c r="A8" s="19" t="s">
        <v>9</v>
      </c>
      <c r="B8" s="31">
        <f>SUM(B9)</f>
        <v>138000</v>
      </c>
      <c r="C8" s="31">
        <f t="shared" si="0"/>
        <v>0</v>
      </c>
      <c r="D8" s="31">
        <f t="shared" si="1"/>
        <v>0</v>
      </c>
      <c r="E8" s="31">
        <f t="shared" si="2"/>
        <v>0</v>
      </c>
      <c r="F8" s="31">
        <f t="shared" si="3"/>
        <v>0</v>
      </c>
      <c r="G8" s="31">
        <f t="shared" si="4"/>
        <v>0</v>
      </c>
      <c r="H8" s="31">
        <f t="shared" si="5"/>
        <v>46800</v>
      </c>
      <c r="I8" s="31">
        <f t="shared" si="6"/>
        <v>36000</v>
      </c>
      <c r="J8" s="31">
        <f t="shared" si="7"/>
        <v>82800</v>
      </c>
      <c r="K8" s="31">
        <f t="shared" si="8"/>
        <v>3000</v>
      </c>
      <c r="L8" s="31">
        <f t="shared" si="9"/>
        <v>20000</v>
      </c>
      <c r="M8" s="31">
        <f t="shared" si="10"/>
        <v>18400</v>
      </c>
      <c r="N8" s="31">
        <f t="shared" si="11"/>
        <v>41400</v>
      </c>
      <c r="O8" s="31">
        <f t="shared" si="12"/>
        <v>8800</v>
      </c>
      <c r="P8" s="31">
        <f t="shared" si="13"/>
        <v>5000</v>
      </c>
      <c r="Q8" s="31">
        <f t="shared" si="14"/>
        <v>0</v>
      </c>
      <c r="R8" s="31">
        <f t="shared" si="15"/>
        <v>13800</v>
      </c>
    </row>
    <row r="9" spans="1:20" s="15" customFormat="1" ht="19.5" customHeight="1" x14ac:dyDescent="0.55000000000000004">
      <c r="A9" s="18" t="s">
        <v>37</v>
      </c>
      <c r="B9" s="28">
        <f t="shared" ref="B9:R9" si="16">SUM(B10+B12+B15)</f>
        <v>138000</v>
      </c>
      <c r="C9" s="30">
        <f t="shared" si="16"/>
        <v>0</v>
      </c>
      <c r="D9" s="30">
        <f t="shared" si="16"/>
        <v>0</v>
      </c>
      <c r="E9" s="30">
        <f t="shared" si="16"/>
        <v>0</v>
      </c>
      <c r="F9" s="30">
        <f t="shared" si="16"/>
        <v>0</v>
      </c>
      <c r="G9" s="30">
        <f t="shared" si="16"/>
        <v>0</v>
      </c>
      <c r="H9" s="30">
        <f t="shared" si="16"/>
        <v>46800</v>
      </c>
      <c r="I9" s="30">
        <f t="shared" si="16"/>
        <v>36000</v>
      </c>
      <c r="J9" s="30">
        <f t="shared" si="16"/>
        <v>82800</v>
      </c>
      <c r="K9" s="30">
        <f t="shared" si="16"/>
        <v>3000</v>
      </c>
      <c r="L9" s="30">
        <f t="shared" si="16"/>
        <v>20000</v>
      </c>
      <c r="M9" s="30">
        <f t="shared" si="16"/>
        <v>18400</v>
      </c>
      <c r="N9" s="30">
        <f t="shared" si="16"/>
        <v>41400</v>
      </c>
      <c r="O9" s="30">
        <f t="shared" si="16"/>
        <v>8800</v>
      </c>
      <c r="P9" s="30">
        <f t="shared" si="16"/>
        <v>5000</v>
      </c>
      <c r="Q9" s="30">
        <f t="shared" si="16"/>
        <v>0</v>
      </c>
      <c r="R9" s="30">
        <f t="shared" si="16"/>
        <v>13800</v>
      </c>
    </row>
    <row r="10" spans="1:20" s="15" customFormat="1" ht="19.5" customHeight="1" x14ac:dyDescent="0.55000000000000004">
      <c r="A10" s="20" t="s">
        <v>38</v>
      </c>
      <c r="B10" s="28">
        <f t="shared" ref="B10:R10" si="17">SUM(B11:B11)</f>
        <v>0</v>
      </c>
      <c r="C10" s="30">
        <f t="shared" si="17"/>
        <v>0</v>
      </c>
      <c r="D10" s="30">
        <f t="shared" si="17"/>
        <v>0</v>
      </c>
      <c r="E10" s="30">
        <f t="shared" si="17"/>
        <v>0</v>
      </c>
      <c r="F10" s="30">
        <f t="shared" si="17"/>
        <v>0</v>
      </c>
      <c r="G10" s="30">
        <f t="shared" si="17"/>
        <v>0</v>
      </c>
      <c r="H10" s="30">
        <f t="shared" si="17"/>
        <v>0</v>
      </c>
      <c r="I10" s="30">
        <f t="shared" si="17"/>
        <v>0</v>
      </c>
      <c r="J10" s="30">
        <f t="shared" si="17"/>
        <v>0</v>
      </c>
      <c r="K10" s="30">
        <f t="shared" si="17"/>
        <v>0</v>
      </c>
      <c r="L10" s="30">
        <f t="shared" si="17"/>
        <v>0</v>
      </c>
      <c r="M10" s="30">
        <f t="shared" si="17"/>
        <v>0</v>
      </c>
      <c r="N10" s="30">
        <f t="shared" si="17"/>
        <v>0</v>
      </c>
      <c r="O10" s="30">
        <f t="shared" si="17"/>
        <v>0</v>
      </c>
      <c r="P10" s="30">
        <f t="shared" si="17"/>
        <v>0</v>
      </c>
      <c r="Q10" s="30">
        <f t="shared" si="17"/>
        <v>0</v>
      </c>
      <c r="R10" s="30">
        <f t="shared" si="17"/>
        <v>0</v>
      </c>
    </row>
    <row r="11" spans="1:20" s="15" customFormat="1" ht="19.5" customHeight="1" x14ac:dyDescent="0.55000000000000004">
      <c r="A11" s="18" t="s">
        <v>39</v>
      </c>
      <c r="B11" s="28">
        <f t="shared" ref="B11" si="18">SUM(F11+J11+N11+R11)</f>
        <v>0</v>
      </c>
      <c r="C11" s="29"/>
      <c r="D11" s="29"/>
      <c r="E11" s="29"/>
      <c r="F11" s="30">
        <f t="shared" ref="F11" si="19">SUM(C11:E11)</f>
        <v>0</v>
      </c>
      <c r="G11" s="29"/>
      <c r="H11" s="29"/>
      <c r="I11" s="29"/>
      <c r="J11" s="30">
        <f t="shared" ref="J11" si="20">SUM(G11:I11)</f>
        <v>0</v>
      </c>
      <c r="K11" s="29"/>
      <c r="L11" s="29"/>
      <c r="M11" s="29"/>
      <c r="N11" s="30">
        <f t="shared" ref="N11" si="21">SUM(K11:M11)</f>
        <v>0</v>
      </c>
      <c r="O11" s="29"/>
      <c r="P11" s="29"/>
      <c r="Q11" s="29"/>
      <c r="R11" s="30">
        <f t="shared" ref="R11" si="22">SUM(O11:Q11)</f>
        <v>0</v>
      </c>
    </row>
    <row r="12" spans="1:20" s="15" customFormat="1" ht="19.5" customHeight="1" x14ac:dyDescent="0.55000000000000004">
      <c r="A12" s="20" t="s">
        <v>40</v>
      </c>
      <c r="B12" s="28">
        <f t="shared" ref="B12:R12" si="23">SUM(B13:B14)</f>
        <v>118000</v>
      </c>
      <c r="C12" s="30">
        <f t="shared" si="23"/>
        <v>0</v>
      </c>
      <c r="D12" s="30">
        <f t="shared" si="23"/>
        <v>0</v>
      </c>
      <c r="E12" s="30">
        <f t="shared" si="23"/>
        <v>0</v>
      </c>
      <c r="F12" s="30">
        <f t="shared" si="23"/>
        <v>0</v>
      </c>
      <c r="G12" s="30">
        <f t="shared" si="23"/>
        <v>0</v>
      </c>
      <c r="H12" s="30">
        <f t="shared" si="23"/>
        <v>40800</v>
      </c>
      <c r="I12" s="30">
        <f t="shared" si="23"/>
        <v>33000</v>
      </c>
      <c r="J12" s="30">
        <f t="shared" si="23"/>
        <v>73800</v>
      </c>
      <c r="K12" s="30">
        <f t="shared" si="23"/>
        <v>0</v>
      </c>
      <c r="L12" s="30">
        <f t="shared" si="23"/>
        <v>17000</v>
      </c>
      <c r="M12" s="30">
        <f t="shared" si="23"/>
        <v>16400</v>
      </c>
      <c r="N12" s="30">
        <f t="shared" si="23"/>
        <v>33400</v>
      </c>
      <c r="O12" s="30">
        <f t="shared" si="23"/>
        <v>6800</v>
      </c>
      <c r="P12" s="30">
        <f t="shared" si="23"/>
        <v>4000</v>
      </c>
      <c r="Q12" s="30">
        <f t="shared" si="23"/>
        <v>0</v>
      </c>
      <c r="R12" s="30">
        <f t="shared" si="23"/>
        <v>10800</v>
      </c>
    </row>
    <row r="13" spans="1:20" s="15" customFormat="1" ht="19.5" customHeight="1" x14ac:dyDescent="0.55000000000000004">
      <c r="A13" s="18" t="s">
        <v>41</v>
      </c>
      <c r="B13" s="28">
        <f t="shared" ref="B13:B14" si="24">SUM(F13+J13+N13+R13)</f>
        <v>118000</v>
      </c>
      <c r="C13" s="29"/>
      <c r="D13" s="29"/>
      <c r="E13" s="29"/>
      <c r="F13" s="30">
        <f t="shared" ref="F13:F14" si="25">SUM(C13:E13)</f>
        <v>0</v>
      </c>
      <c r="G13" s="29"/>
      <c r="H13" s="29">
        <v>40800</v>
      </c>
      <c r="I13" s="29">
        <v>33000</v>
      </c>
      <c r="J13" s="30">
        <f t="shared" ref="J13:J14" si="26">SUM(G13:I13)</f>
        <v>73800</v>
      </c>
      <c r="K13" s="29"/>
      <c r="L13" s="29">
        <v>17000</v>
      </c>
      <c r="M13" s="29">
        <v>16400</v>
      </c>
      <c r="N13" s="30">
        <f t="shared" ref="N13:N14" si="27">SUM(K13:M13)</f>
        <v>33400</v>
      </c>
      <c r="O13" s="29">
        <v>6800</v>
      </c>
      <c r="P13" s="29">
        <v>4000</v>
      </c>
      <c r="Q13" s="29"/>
      <c r="R13" s="30">
        <f t="shared" ref="R13:R14" si="28">SUM(O13:Q13)</f>
        <v>10800</v>
      </c>
    </row>
    <row r="14" spans="1:20" s="15" customFormat="1" ht="19.5" customHeight="1" x14ac:dyDescent="0.55000000000000004">
      <c r="A14" s="18" t="s">
        <v>42</v>
      </c>
      <c r="B14" s="28">
        <f t="shared" si="24"/>
        <v>0</v>
      </c>
      <c r="C14" s="29"/>
      <c r="D14" s="29"/>
      <c r="E14" s="29"/>
      <c r="F14" s="30">
        <f t="shared" si="25"/>
        <v>0</v>
      </c>
      <c r="G14" s="29"/>
      <c r="H14" s="29"/>
      <c r="I14" s="29"/>
      <c r="J14" s="30">
        <f t="shared" si="26"/>
        <v>0</v>
      </c>
      <c r="K14" s="29"/>
      <c r="L14" s="29"/>
      <c r="M14" s="29"/>
      <c r="N14" s="30">
        <f t="shared" si="27"/>
        <v>0</v>
      </c>
      <c r="O14" s="29"/>
      <c r="P14" s="29"/>
      <c r="Q14" s="29"/>
      <c r="R14" s="30">
        <f t="shared" si="28"/>
        <v>0</v>
      </c>
    </row>
    <row r="15" spans="1:20" s="15" customFormat="1" ht="19.5" customHeight="1" x14ac:dyDescent="0.55000000000000004">
      <c r="A15" s="20" t="s">
        <v>43</v>
      </c>
      <c r="B15" s="28">
        <f t="shared" ref="B15:R15" si="29">SUM(B16:B23)</f>
        <v>20000</v>
      </c>
      <c r="C15" s="30">
        <f t="shared" si="29"/>
        <v>0</v>
      </c>
      <c r="D15" s="30">
        <f t="shared" si="29"/>
        <v>0</v>
      </c>
      <c r="E15" s="30">
        <f t="shared" si="29"/>
        <v>0</v>
      </c>
      <c r="F15" s="30">
        <f t="shared" si="29"/>
        <v>0</v>
      </c>
      <c r="G15" s="30">
        <f t="shared" si="29"/>
        <v>0</v>
      </c>
      <c r="H15" s="30">
        <f t="shared" si="29"/>
        <v>6000</v>
      </c>
      <c r="I15" s="30">
        <f t="shared" si="29"/>
        <v>3000</v>
      </c>
      <c r="J15" s="30">
        <f t="shared" si="29"/>
        <v>9000</v>
      </c>
      <c r="K15" s="30">
        <f t="shared" si="29"/>
        <v>3000</v>
      </c>
      <c r="L15" s="30">
        <f t="shared" si="29"/>
        <v>3000</v>
      </c>
      <c r="M15" s="30">
        <f t="shared" si="29"/>
        <v>2000</v>
      </c>
      <c r="N15" s="30">
        <f t="shared" si="29"/>
        <v>8000</v>
      </c>
      <c r="O15" s="30">
        <f t="shared" si="29"/>
        <v>2000</v>
      </c>
      <c r="P15" s="30">
        <f t="shared" si="29"/>
        <v>1000</v>
      </c>
      <c r="Q15" s="30">
        <f t="shared" si="29"/>
        <v>0</v>
      </c>
      <c r="R15" s="30">
        <f t="shared" si="29"/>
        <v>3000</v>
      </c>
    </row>
    <row r="16" spans="1:20" s="15" customFormat="1" ht="19.5" customHeight="1" x14ac:dyDescent="0.55000000000000004">
      <c r="A16" s="18" t="s">
        <v>44</v>
      </c>
      <c r="B16" s="28">
        <f t="shared" ref="B16:B23" si="30">SUM(F16+J16+N16+R16)</f>
        <v>0</v>
      </c>
      <c r="C16" s="29"/>
      <c r="D16" s="29"/>
      <c r="E16" s="29"/>
      <c r="F16" s="30">
        <f t="shared" ref="F16:F23" si="31">SUM(C16:E16)</f>
        <v>0</v>
      </c>
      <c r="G16" s="29"/>
      <c r="H16" s="29"/>
      <c r="I16" s="29"/>
      <c r="J16" s="30">
        <f t="shared" ref="J16:J23" si="32">SUM(G16:I16)</f>
        <v>0</v>
      </c>
      <c r="K16" s="29"/>
      <c r="L16" s="29"/>
      <c r="M16" s="29"/>
      <c r="N16" s="30">
        <f t="shared" ref="N16:N23" si="33">SUM(K16:M16)</f>
        <v>0</v>
      </c>
      <c r="O16" s="29"/>
      <c r="P16" s="29"/>
      <c r="Q16" s="29"/>
      <c r="R16" s="30">
        <f t="shared" ref="R16:R23" si="34">SUM(O16:Q16)</f>
        <v>0</v>
      </c>
    </row>
    <row r="17" spans="1:18" s="15" customFormat="1" ht="19.5" customHeight="1" x14ac:dyDescent="0.55000000000000004">
      <c r="A17" s="18" t="s">
        <v>45</v>
      </c>
      <c r="B17" s="28">
        <f t="shared" si="30"/>
        <v>20000</v>
      </c>
      <c r="C17" s="29"/>
      <c r="D17" s="29"/>
      <c r="E17" s="29"/>
      <c r="F17" s="30">
        <f t="shared" si="31"/>
        <v>0</v>
      </c>
      <c r="G17" s="29"/>
      <c r="H17" s="29">
        <v>6000</v>
      </c>
      <c r="I17" s="29">
        <v>3000</v>
      </c>
      <c r="J17" s="30">
        <f t="shared" si="32"/>
        <v>9000</v>
      </c>
      <c r="K17" s="29">
        <v>3000</v>
      </c>
      <c r="L17" s="29">
        <v>3000</v>
      </c>
      <c r="M17" s="29">
        <v>2000</v>
      </c>
      <c r="N17" s="30">
        <f t="shared" si="33"/>
        <v>8000</v>
      </c>
      <c r="O17" s="29">
        <v>2000</v>
      </c>
      <c r="P17" s="29">
        <v>1000</v>
      </c>
      <c r="Q17" s="29"/>
      <c r="R17" s="30">
        <f t="shared" si="34"/>
        <v>3000</v>
      </c>
    </row>
    <row r="18" spans="1:18" s="15" customFormat="1" ht="19.5" customHeight="1" x14ac:dyDescent="0.55000000000000004">
      <c r="A18" s="18" t="s">
        <v>46</v>
      </c>
      <c r="B18" s="28">
        <f t="shared" si="30"/>
        <v>0</v>
      </c>
      <c r="C18" s="29"/>
      <c r="D18" s="29"/>
      <c r="E18" s="29"/>
      <c r="F18" s="30">
        <f t="shared" si="31"/>
        <v>0</v>
      </c>
      <c r="G18" s="29"/>
      <c r="H18" s="29"/>
      <c r="I18" s="29"/>
      <c r="J18" s="30">
        <f t="shared" si="32"/>
        <v>0</v>
      </c>
      <c r="K18" s="29"/>
      <c r="L18" s="29"/>
      <c r="M18" s="29"/>
      <c r="N18" s="30">
        <f t="shared" si="33"/>
        <v>0</v>
      </c>
      <c r="O18" s="29"/>
      <c r="P18" s="29"/>
      <c r="Q18" s="29"/>
      <c r="R18" s="30">
        <f t="shared" si="34"/>
        <v>0</v>
      </c>
    </row>
    <row r="19" spans="1:18" s="15" customFormat="1" ht="19.5" customHeight="1" x14ac:dyDescent="0.55000000000000004">
      <c r="A19" s="18" t="s">
        <v>47</v>
      </c>
      <c r="B19" s="28">
        <f t="shared" si="30"/>
        <v>0</v>
      </c>
      <c r="C19" s="29"/>
      <c r="D19" s="29"/>
      <c r="E19" s="29"/>
      <c r="F19" s="30">
        <f t="shared" si="31"/>
        <v>0</v>
      </c>
      <c r="G19" s="29"/>
      <c r="H19" s="29"/>
      <c r="I19" s="29"/>
      <c r="J19" s="30">
        <f t="shared" si="32"/>
        <v>0</v>
      </c>
      <c r="K19" s="29"/>
      <c r="L19" s="29"/>
      <c r="M19" s="29"/>
      <c r="N19" s="30">
        <f t="shared" si="33"/>
        <v>0</v>
      </c>
      <c r="O19" s="29"/>
      <c r="P19" s="29"/>
      <c r="Q19" s="29"/>
      <c r="R19" s="30">
        <f t="shared" si="34"/>
        <v>0</v>
      </c>
    </row>
    <row r="20" spans="1:18" s="15" customFormat="1" ht="19.5" customHeight="1" x14ac:dyDescent="0.55000000000000004">
      <c r="A20" s="18" t="s">
        <v>48</v>
      </c>
      <c r="B20" s="28">
        <f t="shared" si="30"/>
        <v>0</v>
      </c>
      <c r="C20" s="29"/>
      <c r="D20" s="29"/>
      <c r="E20" s="29"/>
      <c r="F20" s="30">
        <f t="shared" si="31"/>
        <v>0</v>
      </c>
      <c r="G20" s="29"/>
      <c r="H20" s="29"/>
      <c r="I20" s="29"/>
      <c r="J20" s="30">
        <f t="shared" si="32"/>
        <v>0</v>
      </c>
      <c r="K20" s="29"/>
      <c r="L20" s="29"/>
      <c r="M20" s="29"/>
      <c r="N20" s="30">
        <f t="shared" si="33"/>
        <v>0</v>
      </c>
      <c r="O20" s="29"/>
      <c r="P20" s="29"/>
      <c r="Q20" s="29"/>
      <c r="R20" s="30">
        <f t="shared" si="34"/>
        <v>0</v>
      </c>
    </row>
    <row r="21" spans="1:18" s="15" customFormat="1" ht="19.5" customHeight="1" x14ac:dyDescent="0.55000000000000004">
      <c r="A21" s="18" t="s">
        <v>49</v>
      </c>
      <c r="B21" s="28">
        <f t="shared" si="30"/>
        <v>0</v>
      </c>
      <c r="C21" s="29"/>
      <c r="D21" s="29"/>
      <c r="E21" s="29"/>
      <c r="F21" s="30">
        <f t="shared" si="31"/>
        <v>0</v>
      </c>
      <c r="G21" s="29"/>
      <c r="H21" s="29"/>
      <c r="I21" s="29"/>
      <c r="J21" s="30">
        <f t="shared" si="32"/>
        <v>0</v>
      </c>
      <c r="K21" s="29"/>
      <c r="L21" s="29"/>
      <c r="M21" s="29"/>
      <c r="N21" s="30">
        <f t="shared" si="33"/>
        <v>0</v>
      </c>
      <c r="O21" s="29"/>
      <c r="P21" s="29"/>
      <c r="Q21" s="29"/>
      <c r="R21" s="30">
        <f t="shared" si="34"/>
        <v>0</v>
      </c>
    </row>
    <row r="22" spans="1:18" s="15" customFormat="1" ht="19.5" customHeight="1" x14ac:dyDescent="0.55000000000000004">
      <c r="A22" s="18" t="s">
        <v>50</v>
      </c>
      <c r="B22" s="28">
        <f t="shared" si="30"/>
        <v>0</v>
      </c>
      <c r="C22" s="29"/>
      <c r="D22" s="29"/>
      <c r="E22" s="29"/>
      <c r="F22" s="30">
        <f t="shared" si="31"/>
        <v>0</v>
      </c>
      <c r="G22" s="29"/>
      <c r="H22" s="29"/>
      <c r="I22" s="29"/>
      <c r="J22" s="30">
        <f t="shared" si="32"/>
        <v>0</v>
      </c>
      <c r="K22" s="29"/>
      <c r="L22" s="29"/>
      <c r="M22" s="29"/>
      <c r="N22" s="30">
        <f t="shared" si="33"/>
        <v>0</v>
      </c>
      <c r="O22" s="29"/>
      <c r="P22" s="29"/>
      <c r="Q22" s="29"/>
      <c r="R22" s="30">
        <f t="shared" si="34"/>
        <v>0</v>
      </c>
    </row>
    <row r="23" spans="1:18" s="15" customFormat="1" ht="19.5" customHeight="1" x14ac:dyDescent="0.55000000000000004">
      <c r="A23" s="48" t="s">
        <v>51</v>
      </c>
      <c r="B23" s="39">
        <f t="shared" si="30"/>
        <v>0</v>
      </c>
      <c r="C23" s="49"/>
      <c r="D23" s="49"/>
      <c r="E23" s="49"/>
      <c r="F23" s="40">
        <f t="shared" si="31"/>
        <v>0</v>
      </c>
      <c r="G23" s="49"/>
      <c r="H23" s="49"/>
      <c r="I23" s="49"/>
      <c r="J23" s="40">
        <f t="shared" si="32"/>
        <v>0</v>
      </c>
      <c r="K23" s="49"/>
      <c r="L23" s="49"/>
      <c r="M23" s="49"/>
      <c r="N23" s="40">
        <f t="shared" si="33"/>
        <v>0</v>
      </c>
      <c r="O23" s="49"/>
      <c r="P23" s="49"/>
      <c r="Q23" s="49"/>
      <c r="R23" s="40">
        <f t="shared" si="34"/>
        <v>0</v>
      </c>
    </row>
    <row r="24" spans="1:18" s="15" customFormat="1" ht="24.95" customHeight="1" x14ac:dyDescent="0.55000000000000004">
      <c r="A24" s="34" t="s">
        <v>89</v>
      </c>
      <c r="B24" s="26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s="42" customFormat="1" ht="19.5" customHeight="1" x14ac:dyDescent="0.55000000000000004">
      <c r="A25" s="103" t="s">
        <v>26</v>
      </c>
      <c r="B25" s="105" t="s">
        <v>27</v>
      </c>
      <c r="C25" s="107" t="s">
        <v>28</v>
      </c>
      <c r="D25" s="108"/>
      <c r="E25" s="109"/>
      <c r="F25" s="110" t="s">
        <v>29</v>
      </c>
      <c r="G25" s="107" t="s">
        <v>30</v>
      </c>
      <c r="H25" s="108"/>
      <c r="I25" s="109"/>
      <c r="J25" s="110" t="s">
        <v>31</v>
      </c>
      <c r="K25" s="107" t="s">
        <v>32</v>
      </c>
      <c r="L25" s="108"/>
      <c r="M25" s="109"/>
      <c r="N25" s="110" t="s">
        <v>33</v>
      </c>
      <c r="O25" s="107" t="s">
        <v>34</v>
      </c>
      <c r="P25" s="108"/>
      <c r="Q25" s="109"/>
      <c r="R25" s="110" t="s">
        <v>35</v>
      </c>
    </row>
    <row r="26" spans="1:18" s="43" customFormat="1" ht="19.5" customHeight="1" x14ac:dyDescent="0.2">
      <c r="A26" s="104"/>
      <c r="B26" s="106"/>
      <c r="C26" s="36" t="s">
        <v>54</v>
      </c>
      <c r="D26" s="36" t="s">
        <v>55</v>
      </c>
      <c r="E26" s="36" t="s">
        <v>56</v>
      </c>
      <c r="F26" s="111"/>
      <c r="G26" s="36" t="s">
        <v>57</v>
      </c>
      <c r="H26" s="36" t="s">
        <v>58</v>
      </c>
      <c r="I26" s="36" t="s">
        <v>67</v>
      </c>
      <c r="J26" s="111"/>
      <c r="K26" s="36" t="s">
        <v>59</v>
      </c>
      <c r="L26" s="36" t="s">
        <v>60</v>
      </c>
      <c r="M26" s="36" t="s">
        <v>61</v>
      </c>
      <c r="N26" s="111"/>
      <c r="O26" s="36" t="s">
        <v>62</v>
      </c>
      <c r="P26" s="36" t="s">
        <v>63</v>
      </c>
      <c r="Q26" s="36" t="s">
        <v>64</v>
      </c>
      <c r="R26" s="111"/>
    </row>
    <row r="27" spans="1:18" s="15" customFormat="1" ht="19.5" customHeight="1" x14ac:dyDescent="0.55000000000000004">
      <c r="A27" s="21" t="s">
        <v>52</v>
      </c>
      <c r="B27" s="32">
        <f>SUM(B28)</f>
        <v>138400</v>
      </c>
      <c r="C27" s="32">
        <f t="shared" ref="C27:C28" si="35">SUM(C28)</f>
        <v>0</v>
      </c>
      <c r="D27" s="32">
        <f t="shared" ref="D27:D28" si="36">SUM(D28)</f>
        <v>0</v>
      </c>
      <c r="E27" s="32">
        <f t="shared" ref="E27:E28" si="37">SUM(E28)</f>
        <v>0</v>
      </c>
      <c r="F27" s="32">
        <f t="shared" ref="F27:F28" si="38">SUM(F28)</f>
        <v>0</v>
      </c>
      <c r="G27" s="32">
        <f t="shared" ref="G27:G28" si="39">SUM(G28)</f>
        <v>0</v>
      </c>
      <c r="H27" s="32">
        <f t="shared" ref="H27:H28" si="40">SUM(H28)</f>
        <v>76700</v>
      </c>
      <c r="I27" s="32">
        <f t="shared" ref="I27:I28" si="41">SUM(I28)</f>
        <v>6340</v>
      </c>
      <c r="J27" s="32">
        <f t="shared" ref="J27:J28" si="42">SUM(J28)</f>
        <v>83040</v>
      </c>
      <c r="K27" s="32">
        <f t="shared" ref="K27:K28" si="43">SUM(K28)</f>
        <v>28520</v>
      </c>
      <c r="L27" s="32">
        <f t="shared" ref="L27:L28" si="44">SUM(L28)</f>
        <v>7500</v>
      </c>
      <c r="M27" s="32">
        <f t="shared" ref="M27:M28" si="45">SUM(M28)</f>
        <v>5500</v>
      </c>
      <c r="N27" s="32">
        <f t="shared" ref="N27:N28" si="46">SUM(N28)</f>
        <v>41520</v>
      </c>
      <c r="O27" s="32">
        <f t="shared" ref="O27:O28" si="47">SUM(O28)</f>
        <v>13840</v>
      </c>
      <c r="P27" s="32">
        <f t="shared" ref="P27:P28" si="48">SUM(P28)</f>
        <v>0</v>
      </c>
      <c r="Q27" s="32">
        <f t="shared" ref="Q27:Q28" si="49">SUM(Q28)</f>
        <v>0</v>
      </c>
      <c r="R27" s="32">
        <f t="shared" ref="R27:R28" si="50">SUM(R28)</f>
        <v>13840</v>
      </c>
    </row>
    <row r="28" spans="1:18" s="15" customFormat="1" ht="19.5" customHeight="1" x14ac:dyDescent="0.55000000000000004">
      <c r="A28" s="19" t="s">
        <v>9</v>
      </c>
      <c r="B28" s="31">
        <f>SUM(B29)</f>
        <v>138400</v>
      </c>
      <c r="C28" s="31">
        <f t="shared" si="35"/>
        <v>0</v>
      </c>
      <c r="D28" s="31">
        <f t="shared" si="36"/>
        <v>0</v>
      </c>
      <c r="E28" s="31">
        <f t="shared" si="37"/>
        <v>0</v>
      </c>
      <c r="F28" s="31">
        <f t="shared" si="38"/>
        <v>0</v>
      </c>
      <c r="G28" s="31">
        <f t="shared" si="39"/>
        <v>0</v>
      </c>
      <c r="H28" s="31">
        <f t="shared" si="40"/>
        <v>76700</v>
      </c>
      <c r="I28" s="31">
        <f t="shared" si="41"/>
        <v>6340</v>
      </c>
      <c r="J28" s="31">
        <f t="shared" si="42"/>
        <v>83040</v>
      </c>
      <c r="K28" s="31">
        <f t="shared" si="43"/>
        <v>28520</v>
      </c>
      <c r="L28" s="31">
        <f t="shared" si="44"/>
        <v>7500</v>
      </c>
      <c r="M28" s="31">
        <f t="shared" si="45"/>
        <v>5500</v>
      </c>
      <c r="N28" s="31">
        <f t="shared" si="46"/>
        <v>41520</v>
      </c>
      <c r="O28" s="31">
        <f t="shared" si="47"/>
        <v>13840</v>
      </c>
      <c r="P28" s="31">
        <f t="shared" si="48"/>
        <v>0</v>
      </c>
      <c r="Q28" s="31">
        <f t="shared" si="49"/>
        <v>0</v>
      </c>
      <c r="R28" s="31">
        <f t="shared" si="50"/>
        <v>13840</v>
      </c>
    </row>
    <row r="29" spans="1:18" s="15" customFormat="1" ht="19.5" customHeight="1" x14ac:dyDescent="0.55000000000000004">
      <c r="A29" s="18" t="s">
        <v>37</v>
      </c>
      <c r="B29" s="28">
        <f t="shared" ref="B29:R29" si="51">SUM(B30+B32+B35)</f>
        <v>138400</v>
      </c>
      <c r="C29" s="30">
        <f t="shared" si="51"/>
        <v>0</v>
      </c>
      <c r="D29" s="30">
        <f t="shared" si="51"/>
        <v>0</v>
      </c>
      <c r="E29" s="30">
        <f t="shared" si="51"/>
        <v>0</v>
      </c>
      <c r="F29" s="30">
        <f t="shared" si="51"/>
        <v>0</v>
      </c>
      <c r="G29" s="30">
        <f t="shared" si="51"/>
        <v>0</v>
      </c>
      <c r="H29" s="30">
        <f t="shared" si="51"/>
        <v>76700</v>
      </c>
      <c r="I29" s="30">
        <f t="shared" si="51"/>
        <v>6340</v>
      </c>
      <c r="J29" s="30">
        <f t="shared" si="51"/>
        <v>83040</v>
      </c>
      <c r="K29" s="30">
        <f t="shared" si="51"/>
        <v>28520</v>
      </c>
      <c r="L29" s="30">
        <f t="shared" si="51"/>
        <v>7500</v>
      </c>
      <c r="M29" s="30">
        <f t="shared" si="51"/>
        <v>5500</v>
      </c>
      <c r="N29" s="30">
        <f t="shared" si="51"/>
        <v>41520</v>
      </c>
      <c r="O29" s="30">
        <f t="shared" si="51"/>
        <v>13840</v>
      </c>
      <c r="P29" s="30">
        <f t="shared" si="51"/>
        <v>0</v>
      </c>
      <c r="Q29" s="30">
        <f t="shared" si="51"/>
        <v>0</v>
      </c>
      <c r="R29" s="30">
        <f t="shared" si="51"/>
        <v>13840</v>
      </c>
    </row>
    <row r="30" spans="1:18" s="15" customFormat="1" ht="19.5" customHeight="1" x14ac:dyDescent="0.55000000000000004">
      <c r="A30" s="20" t="s">
        <v>38</v>
      </c>
      <c r="B30" s="28">
        <f t="shared" ref="B30:R30" si="52">SUM(B31:B31)</f>
        <v>0</v>
      </c>
      <c r="C30" s="30">
        <f t="shared" si="52"/>
        <v>0</v>
      </c>
      <c r="D30" s="30">
        <f t="shared" si="52"/>
        <v>0</v>
      </c>
      <c r="E30" s="30">
        <f t="shared" si="52"/>
        <v>0</v>
      </c>
      <c r="F30" s="30">
        <f t="shared" si="52"/>
        <v>0</v>
      </c>
      <c r="G30" s="30">
        <f t="shared" si="52"/>
        <v>0</v>
      </c>
      <c r="H30" s="30">
        <f t="shared" si="52"/>
        <v>0</v>
      </c>
      <c r="I30" s="30">
        <f t="shared" si="52"/>
        <v>0</v>
      </c>
      <c r="J30" s="30">
        <f t="shared" si="52"/>
        <v>0</v>
      </c>
      <c r="K30" s="30">
        <f t="shared" si="52"/>
        <v>0</v>
      </c>
      <c r="L30" s="30">
        <f t="shared" si="52"/>
        <v>0</v>
      </c>
      <c r="M30" s="30">
        <f t="shared" si="52"/>
        <v>0</v>
      </c>
      <c r="N30" s="30">
        <f t="shared" si="52"/>
        <v>0</v>
      </c>
      <c r="O30" s="30">
        <f t="shared" si="52"/>
        <v>0</v>
      </c>
      <c r="P30" s="30">
        <f t="shared" si="52"/>
        <v>0</v>
      </c>
      <c r="Q30" s="30">
        <f t="shared" si="52"/>
        <v>0</v>
      </c>
      <c r="R30" s="30">
        <f t="shared" si="52"/>
        <v>0</v>
      </c>
    </row>
    <row r="31" spans="1:18" s="15" customFormat="1" ht="19.5" customHeight="1" x14ac:dyDescent="0.55000000000000004">
      <c r="A31" s="18" t="s">
        <v>39</v>
      </c>
      <c r="B31" s="28">
        <f t="shared" ref="B31" si="53">SUM(F31+J31+N31+R31)</f>
        <v>0</v>
      </c>
      <c r="C31" s="29"/>
      <c r="D31" s="29"/>
      <c r="E31" s="29"/>
      <c r="F31" s="30">
        <f t="shared" ref="F31" si="54">SUM(C31:E31)</f>
        <v>0</v>
      </c>
      <c r="G31" s="29"/>
      <c r="H31" s="29"/>
      <c r="I31" s="29"/>
      <c r="J31" s="30">
        <f t="shared" ref="J31" si="55">SUM(G31:I31)</f>
        <v>0</v>
      </c>
      <c r="K31" s="29"/>
      <c r="L31" s="29"/>
      <c r="M31" s="29"/>
      <c r="N31" s="30">
        <f t="shared" ref="N31" si="56">SUM(K31:M31)</f>
        <v>0</v>
      </c>
      <c r="O31" s="29"/>
      <c r="P31" s="29"/>
      <c r="Q31" s="29"/>
      <c r="R31" s="30">
        <f t="shared" ref="R31" si="57">SUM(O31:Q31)</f>
        <v>0</v>
      </c>
    </row>
    <row r="32" spans="1:18" s="15" customFormat="1" ht="19.5" customHeight="1" x14ac:dyDescent="0.55000000000000004">
      <c r="A32" s="20" t="s">
        <v>40</v>
      </c>
      <c r="B32" s="28">
        <f t="shared" ref="B32:R32" si="58">SUM(B33:B34)</f>
        <v>40400</v>
      </c>
      <c r="C32" s="30">
        <f t="shared" si="58"/>
        <v>0</v>
      </c>
      <c r="D32" s="30">
        <f t="shared" si="58"/>
        <v>0</v>
      </c>
      <c r="E32" s="30">
        <f t="shared" si="58"/>
        <v>0</v>
      </c>
      <c r="F32" s="30">
        <f t="shared" si="58"/>
        <v>0</v>
      </c>
      <c r="G32" s="30">
        <f t="shared" si="58"/>
        <v>0</v>
      </c>
      <c r="H32" s="30">
        <f t="shared" si="58"/>
        <v>23500</v>
      </c>
      <c r="I32" s="30">
        <f t="shared" si="58"/>
        <v>5840</v>
      </c>
      <c r="J32" s="30">
        <f t="shared" si="58"/>
        <v>29340</v>
      </c>
      <c r="K32" s="30">
        <f t="shared" si="58"/>
        <v>4000</v>
      </c>
      <c r="L32" s="30">
        <f t="shared" si="58"/>
        <v>4000</v>
      </c>
      <c r="M32" s="30">
        <f t="shared" si="58"/>
        <v>2000</v>
      </c>
      <c r="N32" s="30">
        <f t="shared" si="58"/>
        <v>10000</v>
      </c>
      <c r="O32" s="30">
        <f t="shared" si="58"/>
        <v>1060</v>
      </c>
      <c r="P32" s="30">
        <f t="shared" si="58"/>
        <v>0</v>
      </c>
      <c r="Q32" s="30">
        <f t="shared" si="58"/>
        <v>0</v>
      </c>
      <c r="R32" s="30">
        <f t="shared" si="58"/>
        <v>1060</v>
      </c>
    </row>
    <row r="33" spans="1:18" s="15" customFormat="1" ht="19.5" customHeight="1" x14ac:dyDescent="0.55000000000000004">
      <c r="A33" s="18" t="s">
        <v>41</v>
      </c>
      <c r="B33" s="28">
        <f t="shared" ref="B33:B34" si="59">SUM(F33+J33+N33+R33)</f>
        <v>40400</v>
      </c>
      <c r="C33" s="29"/>
      <c r="D33" s="29"/>
      <c r="E33" s="29"/>
      <c r="F33" s="30">
        <f t="shared" ref="F33:F34" si="60">SUM(C33:E33)</f>
        <v>0</v>
      </c>
      <c r="G33" s="29"/>
      <c r="H33" s="29">
        <v>23500</v>
      </c>
      <c r="I33" s="29">
        <v>5840</v>
      </c>
      <c r="J33" s="30">
        <f t="shared" ref="J33:J34" si="61">SUM(G33:I33)</f>
        <v>29340</v>
      </c>
      <c r="K33" s="29">
        <v>4000</v>
      </c>
      <c r="L33" s="29">
        <v>4000</v>
      </c>
      <c r="M33" s="29">
        <v>2000</v>
      </c>
      <c r="N33" s="30">
        <f t="shared" ref="N33:N34" si="62">SUM(K33:M33)</f>
        <v>10000</v>
      </c>
      <c r="O33" s="29">
        <v>1060</v>
      </c>
      <c r="P33" s="29"/>
      <c r="Q33" s="29"/>
      <c r="R33" s="30">
        <f t="shared" ref="R33:R34" si="63">SUM(O33:Q33)</f>
        <v>1060</v>
      </c>
    </row>
    <row r="34" spans="1:18" s="15" customFormat="1" ht="19.5" customHeight="1" x14ac:dyDescent="0.55000000000000004">
      <c r="A34" s="18" t="s">
        <v>42</v>
      </c>
      <c r="B34" s="28">
        <f t="shared" si="59"/>
        <v>0</v>
      </c>
      <c r="C34" s="29"/>
      <c r="D34" s="29"/>
      <c r="E34" s="29"/>
      <c r="F34" s="30">
        <f t="shared" si="60"/>
        <v>0</v>
      </c>
      <c r="G34" s="29"/>
      <c r="H34" s="29"/>
      <c r="I34" s="29"/>
      <c r="J34" s="30">
        <f t="shared" si="61"/>
        <v>0</v>
      </c>
      <c r="K34" s="29"/>
      <c r="L34" s="29"/>
      <c r="M34" s="29"/>
      <c r="N34" s="30">
        <f t="shared" si="62"/>
        <v>0</v>
      </c>
      <c r="O34" s="29"/>
      <c r="P34" s="29"/>
      <c r="Q34" s="29"/>
      <c r="R34" s="30">
        <f t="shared" si="63"/>
        <v>0</v>
      </c>
    </row>
    <row r="35" spans="1:18" s="15" customFormat="1" ht="19.5" customHeight="1" x14ac:dyDescent="0.55000000000000004">
      <c r="A35" s="20" t="s">
        <v>43</v>
      </c>
      <c r="B35" s="28">
        <f t="shared" ref="B35:R35" si="64">SUM(B36:B43)</f>
        <v>98000</v>
      </c>
      <c r="C35" s="30">
        <f t="shared" si="64"/>
        <v>0</v>
      </c>
      <c r="D35" s="30">
        <f t="shared" si="64"/>
        <v>0</v>
      </c>
      <c r="E35" s="30">
        <f t="shared" si="64"/>
        <v>0</v>
      </c>
      <c r="F35" s="30">
        <f t="shared" si="64"/>
        <v>0</v>
      </c>
      <c r="G35" s="30">
        <f t="shared" si="64"/>
        <v>0</v>
      </c>
      <c r="H35" s="30">
        <f t="shared" si="64"/>
        <v>53200</v>
      </c>
      <c r="I35" s="30">
        <f t="shared" si="64"/>
        <v>500</v>
      </c>
      <c r="J35" s="30">
        <f t="shared" si="64"/>
        <v>53700</v>
      </c>
      <c r="K35" s="30">
        <f t="shared" si="64"/>
        <v>24520</v>
      </c>
      <c r="L35" s="30">
        <f t="shared" si="64"/>
        <v>3500</v>
      </c>
      <c r="M35" s="30">
        <f t="shared" si="64"/>
        <v>3500</v>
      </c>
      <c r="N35" s="30">
        <f t="shared" si="64"/>
        <v>31520</v>
      </c>
      <c r="O35" s="30">
        <f t="shared" si="64"/>
        <v>12780</v>
      </c>
      <c r="P35" s="30">
        <f t="shared" si="64"/>
        <v>0</v>
      </c>
      <c r="Q35" s="30">
        <f t="shared" si="64"/>
        <v>0</v>
      </c>
      <c r="R35" s="30">
        <f t="shared" si="64"/>
        <v>12780</v>
      </c>
    </row>
    <row r="36" spans="1:18" s="15" customFormat="1" ht="19.5" customHeight="1" x14ac:dyDescent="0.55000000000000004">
      <c r="A36" s="18" t="s">
        <v>44</v>
      </c>
      <c r="B36" s="28">
        <f t="shared" ref="B36:B43" si="65">SUM(F36+J36+N36+R36)</f>
        <v>0</v>
      </c>
      <c r="C36" s="29"/>
      <c r="D36" s="29"/>
      <c r="E36" s="29"/>
      <c r="F36" s="30">
        <f t="shared" ref="F36:F43" si="66">SUM(C36:E36)</f>
        <v>0</v>
      </c>
      <c r="G36" s="29"/>
      <c r="H36" s="29"/>
      <c r="I36" s="29"/>
      <c r="J36" s="30">
        <f t="shared" ref="J36:J43" si="67">SUM(G36:I36)</f>
        <v>0</v>
      </c>
      <c r="K36" s="29"/>
      <c r="L36" s="29"/>
      <c r="M36" s="29"/>
      <c r="N36" s="30">
        <f t="shared" ref="N36:N43" si="68">SUM(K36:M36)</f>
        <v>0</v>
      </c>
      <c r="O36" s="29"/>
      <c r="P36" s="29"/>
      <c r="Q36" s="29"/>
      <c r="R36" s="30">
        <f t="shared" ref="R36:R43" si="69">SUM(O36:Q36)</f>
        <v>0</v>
      </c>
    </row>
    <row r="37" spans="1:18" s="15" customFormat="1" ht="19.5" customHeight="1" x14ac:dyDescent="0.55000000000000004">
      <c r="A37" s="18" t="s">
        <v>45</v>
      </c>
      <c r="B37" s="28">
        <f t="shared" si="65"/>
        <v>16000</v>
      </c>
      <c r="C37" s="29"/>
      <c r="D37" s="29"/>
      <c r="E37" s="29"/>
      <c r="F37" s="30">
        <f t="shared" si="66"/>
        <v>0</v>
      </c>
      <c r="G37" s="29"/>
      <c r="H37" s="29">
        <v>1000</v>
      </c>
      <c r="I37" s="29">
        <v>500</v>
      </c>
      <c r="J37" s="30">
        <f t="shared" si="67"/>
        <v>1500</v>
      </c>
      <c r="K37" s="29">
        <v>4000</v>
      </c>
      <c r="L37" s="29">
        <v>3500</v>
      </c>
      <c r="M37" s="29">
        <v>3500</v>
      </c>
      <c r="N37" s="30">
        <f t="shared" si="68"/>
        <v>11000</v>
      </c>
      <c r="O37" s="29">
        <v>3500</v>
      </c>
      <c r="P37" s="29"/>
      <c r="Q37" s="29"/>
      <c r="R37" s="30">
        <f t="shared" si="69"/>
        <v>3500</v>
      </c>
    </row>
    <row r="38" spans="1:18" s="15" customFormat="1" ht="19.5" customHeight="1" x14ac:dyDescent="0.55000000000000004">
      <c r="A38" s="18" t="s">
        <v>46</v>
      </c>
      <c r="B38" s="28">
        <f t="shared" si="65"/>
        <v>0</v>
      </c>
      <c r="C38" s="29"/>
      <c r="D38" s="29"/>
      <c r="E38" s="29"/>
      <c r="F38" s="30">
        <f t="shared" si="66"/>
        <v>0</v>
      </c>
      <c r="G38" s="29"/>
      <c r="H38" s="29"/>
      <c r="I38" s="29"/>
      <c r="J38" s="30">
        <f t="shared" si="67"/>
        <v>0</v>
      </c>
      <c r="K38" s="29"/>
      <c r="L38" s="29"/>
      <c r="M38" s="29"/>
      <c r="N38" s="30">
        <f t="shared" si="68"/>
        <v>0</v>
      </c>
      <c r="O38" s="29"/>
      <c r="P38" s="29"/>
      <c r="Q38" s="29"/>
      <c r="R38" s="30">
        <f t="shared" si="69"/>
        <v>0</v>
      </c>
    </row>
    <row r="39" spans="1:18" s="15" customFormat="1" ht="19.5" customHeight="1" x14ac:dyDescent="0.55000000000000004">
      <c r="A39" s="18" t="s">
        <v>47</v>
      </c>
      <c r="B39" s="28">
        <f t="shared" si="65"/>
        <v>0</v>
      </c>
      <c r="C39" s="29"/>
      <c r="D39" s="29"/>
      <c r="E39" s="29"/>
      <c r="F39" s="30">
        <f t="shared" si="66"/>
        <v>0</v>
      </c>
      <c r="G39" s="29"/>
      <c r="H39" s="29"/>
      <c r="I39" s="29"/>
      <c r="J39" s="30">
        <f t="shared" si="67"/>
        <v>0</v>
      </c>
      <c r="K39" s="29"/>
      <c r="L39" s="29"/>
      <c r="M39" s="29"/>
      <c r="N39" s="30">
        <f t="shared" si="68"/>
        <v>0</v>
      </c>
      <c r="O39" s="29"/>
      <c r="P39" s="29"/>
      <c r="Q39" s="29"/>
      <c r="R39" s="30">
        <f t="shared" si="69"/>
        <v>0</v>
      </c>
    </row>
    <row r="40" spans="1:18" s="15" customFormat="1" ht="19.5" customHeight="1" x14ac:dyDescent="0.55000000000000004">
      <c r="A40" s="18" t="s">
        <v>48</v>
      </c>
      <c r="B40" s="28">
        <f t="shared" si="65"/>
        <v>28000</v>
      </c>
      <c r="C40" s="29"/>
      <c r="D40" s="29"/>
      <c r="E40" s="29"/>
      <c r="F40" s="30">
        <f t="shared" si="66"/>
        <v>0</v>
      </c>
      <c r="G40" s="29"/>
      <c r="H40" s="29">
        <v>18200</v>
      </c>
      <c r="I40" s="29"/>
      <c r="J40" s="30">
        <f t="shared" si="67"/>
        <v>18200</v>
      </c>
      <c r="K40" s="29">
        <v>9000</v>
      </c>
      <c r="L40" s="29"/>
      <c r="M40" s="29"/>
      <c r="N40" s="30">
        <f t="shared" si="68"/>
        <v>9000</v>
      </c>
      <c r="O40" s="29">
        <v>800</v>
      </c>
      <c r="P40" s="29"/>
      <c r="Q40" s="29"/>
      <c r="R40" s="30">
        <f t="shared" si="69"/>
        <v>800</v>
      </c>
    </row>
    <row r="41" spans="1:18" s="15" customFormat="1" ht="19.5" customHeight="1" x14ac:dyDescent="0.55000000000000004">
      <c r="A41" s="18" t="s">
        <v>49</v>
      </c>
      <c r="B41" s="28">
        <f t="shared" si="65"/>
        <v>24000</v>
      </c>
      <c r="C41" s="29"/>
      <c r="D41" s="29"/>
      <c r="E41" s="29"/>
      <c r="F41" s="30">
        <f t="shared" si="66"/>
        <v>0</v>
      </c>
      <c r="G41" s="29"/>
      <c r="H41" s="29">
        <v>14000</v>
      </c>
      <c r="I41" s="29"/>
      <c r="J41" s="30">
        <f t="shared" si="67"/>
        <v>14000</v>
      </c>
      <c r="K41" s="29">
        <v>6000</v>
      </c>
      <c r="L41" s="29"/>
      <c r="M41" s="29"/>
      <c r="N41" s="30">
        <f t="shared" si="68"/>
        <v>6000</v>
      </c>
      <c r="O41" s="29">
        <v>4000</v>
      </c>
      <c r="P41" s="29"/>
      <c r="Q41" s="29"/>
      <c r="R41" s="30">
        <f t="shared" si="69"/>
        <v>4000</v>
      </c>
    </row>
    <row r="42" spans="1:18" s="15" customFormat="1" ht="19.5" customHeight="1" x14ac:dyDescent="0.55000000000000004">
      <c r="A42" s="18" t="s">
        <v>50</v>
      </c>
      <c r="B42" s="28">
        <f t="shared" si="65"/>
        <v>0</v>
      </c>
      <c r="C42" s="29"/>
      <c r="D42" s="29"/>
      <c r="E42" s="29"/>
      <c r="F42" s="30">
        <f t="shared" si="66"/>
        <v>0</v>
      </c>
      <c r="G42" s="29"/>
      <c r="H42" s="29"/>
      <c r="I42" s="29"/>
      <c r="J42" s="30">
        <f t="shared" si="67"/>
        <v>0</v>
      </c>
      <c r="K42" s="29"/>
      <c r="L42" s="29"/>
      <c r="M42" s="29"/>
      <c r="N42" s="30">
        <f t="shared" si="68"/>
        <v>0</v>
      </c>
      <c r="O42" s="29"/>
      <c r="P42" s="29"/>
      <c r="Q42" s="29"/>
      <c r="R42" s="30">
        <f t="shared" si="69"/>
        <v>0</v>
      </c>
    </row>
    <row r="43" spans="1:18" s="15" customFormat="1" ht="19.5" customHeight="1" x14ac:dyDescent="0.55000000000000004">
      <c r="A43" s="48" t="s">
        <v>51</v>
      </c>
      <c r="B43" s="39">
        <f t="shared" si="65"/>
        <v>30000</v>
      </c>
      <c r="C43" s="49"/>
      <c r="D43" s="49"/>
      <c r="E43" s="49"/>
      <c r="F43" s="40">
        <f t="shared" si="66"/>
        <v>0</v>
      </c>
      <c r="G43" s="49"/>
      <c r="H43" s="49">
        <v>20000</v>
      </c>
      <c r="I43" s="49"/>
      <c r="J43" s="40">
        <f t="shared" si="67"/>
        <v>20000</v>
      </c>
      <c r="K43" s="49">
        <v>5520</v>
      </c>
      <c r="L43" s="49"/>
      <c r="M43" s="49"/>
      <c r="N43" s="40">
        <f t="shared" si="68"/>
        <v>5520</v>
      </c>
      <c r="O43" s="49">
        <v>4480</v>
      </c>
      <c r="P43" s="49"/>
      <c r="Q43" s="49"/>
      <c r="R43" s="40">
        <f t="shared" si="69"/>
        <v>4480</v>
      </c>
    </row>
    <row r="44" spans="1:18" s="42" customFormat="1" ht="24.95" customHeight="1" x14ac:dyDescent="0.55000000000000004">
      <c r="A44" s="54" t="s">
        <v>66</v>
      </c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</row>
    <row r="45" spans="1:18" s="42" customFormat="1" ht="19.5" customHeight="1" x14ac:dyDescent="0.55000000000000004">
      <c r="A45" s="103" t="s">
        <v>26</v>
      </c>
      <c r="B45" s="105" t="s">
        <v>27</v>
      </c>
      <c r="C45" s="107" t="s">
        <v>28</v>
      </c>
      <c r="D45" s="108"/>
      <c r="E45" s="109"/>
      <c r="F45" s="110" t="s">
        <v>29</v>
      </c>
      <c r="G45" s="107" t="s">
        <v>30</v>
      </c>
      <c r="H45" s="108"/>
      <c r="I45" s="109"/>
      <c r="J45" s="110" t="s">
        <v>31</v>
      </c>
      <c r="K45" s="107" t="s">
        <v>32</v>
      </c>
      <c r="L45" s="108"/>
      <c r="M45" s="109"/>
      <c r="N45" s="110" t="s">
        <v>33</v>
      </c>
      <c r="O45" s="107" t="s">
        <v>34</v>
      </c>
      <c r="P45" s="108"/>
      <c r="Q45" s="109"/>
      <c r="R45" s="110" t="s">
        <v>35</v>
      </c>
    </row>
    <row r="46" spans="1:18" s="43" customFormat="1" ht="19.5" customHeight="1" x14ac:dyDescent="0.2">
      <c r="A46" s="104"/>
      <c r="B46" s="106"/>
      <c r="C46" s="36" t="s">
        <v>54</v>
      </c>
      <c r="D46" s="36" t="s">
        <v>55</v>
      </c>
      <c r="E46" s="36" t="s">
        <v>56</v>
      </c>
      <c r="F46" s="111"/>
      <c r="G46" s="36" t="s">
        <v>57</v>
      </c>
      <c r="H46" s="36" t="s">
        <v>58</v>
      </c>
      <c r="I46" s="36" t="s">
        <v>67</v>
      </c>
      <c r="J46" s="111"/>
      <c r="K46" s="36" t="s">
        <v>59</v>
      </c>
      <c r="L46" s="36" t="s">
        <v>60</v>
      </c>
      <c r="M46" s="36" t="s">
        <v>61</v>
      </c>
      <c r="N46" s="111"/>
      <c r="O46" s="36" t="s">
        <v>62</v>
      </c>
      <c r="P46" s="36" t="s">
        <v>63</v>
      </c>
      <c r="Q46" s="36" t="s">
        <v>64</v>
      </c>
      <c r="R46" s="111"/>
    </row>
    <row r="47" spans="1:18" s="15" customFormat="1" ht="19.5" customHeight="1" x14ac:dyDescent="0.55000000000000004">
      <c r="A47" s="21" t="s">
        <v>52</v>
      </c>
      <c r="B47" s="32">
        <f>SUM(B48)</f>
        <v>276400</v>
      </c>
      <c r="C47" s="32">
        <f t="shared" ref="C47:R48" si="70">SUM(C48)</f>
        <v>0</v>
      </c>
      <c r="D47" s="32">
        <f t="shared" si="70"/>
        <v>0</v>
      </c>
      <c r="E47" s="32">
        <f t="shared" si="70"/>
        <v>0</v>
      </c>
      <c r="F47" s="32">
        <f t="shared" si="70"/>
        <v>0</v>
      </c>
      <c r="G47" s="32">
        <f t="shared" si="70"/>
        <v>0</v>
      </c>
      <c r="H47" s="32">
        <f t="shared" si="70"/>
        <v>123500</v>
      </c>
      <c r="I47" s="32">
        <f t="shared" si="70"/>
        <v>42340</v>
      </c>
      <c r="J47" s="32">
        <f t="shared" si="70"/>
        <v>165840</v>
      </c>
      <c r="K47" s="32">
        <f t="shared" si="70"/>
        <v>31520</v>
      </c>
      <c r="L47" s="32">
        <f t="shared" si="70"/>
        <v>27500</v>
      </c>
      <c r="M47" s="32">
        <f t="shared" si="70"/>
        <v>23900</v>
      </c>
      <c r="N47" s="32">
        <f t="shared" si="70"/>
        <v>82920</v>
      </c>
      <c r="O47" s="32">
        <f t="shared" si="70"/>
        <v>22640</v>
      </c>
      <c r="P47" s="32">
        <f t="shared" si="70"/>
        <v>5000</v>
      </c>
      <c r="Q47" s="32">
        <f t="shared" si="70"/>
        <v>0</v>
      </c>
      <c r="R47" s="32">
        <f t="shared" si="70"/>
        <v>27640</v>
      </c>
    </row>
    <row r="48" spans="1:18" s="15" customFormat="1" ht="19.5" customHeight="1" x14ac:dyDescent="0.55000000000000004">
      <c r="A48" s="19" t="s">
        <v>9</v>
      </c>
      <c r="B48" s="31">
        <f>SUM(B49)</f>
        <v>276400</v>
      </c>
      <c r="C48" s="31">
        <f t="shared" si="70"/>
        <v>0</v>
      </c>
      <c r="D48" s="31">
        <f t="shared" si="70"/>
        <v>0</v>
      </c>
      <c r="E48" s="31">
        <f t="shared" si="70"/>
        <v>0</v>
      </c>
      <c r="F48" s="31">
        <f t="shared" si="70"/>
        <v>0</v>
      </c>
      <c r="G48" s="31">
        <f t="shared" si="70"/>
        <v>0</v>
      </c>
      <c r="H48" s="31">
        <f t="shared" si="70"/>
        <v>123500</v>
      </c>
      <c r="I48" s="31">
        <f t="shared" si="70"/>
        <v>42340</v>
      </c>
      <c r="J48" s="31">
        <f t="shared" si="70"/>
        <v>165840</v>
      </c>
      <c r="K48" s="31">
        <f t="shared" si="70"/>
        <v>31520</v>
      </c>
      <c r="L48" s="31">
        <f t="shared" si="70"/>
        <v>27500</v>
      </c>
      <c r="M48" s="31">
        <f t="shared" si="70"/>
        <v>23900</v>
      </c>
      <c r="N48" s="31">
        <f t="shared" si="70"/>
        <v>82920</v>
      </c>
      <c r="O48" s="31">
        <f t="shared" si="70"/>
        <v>22640</v>
      </c>
      <c r="P48" s="31">
        <f t="shared" si="70"/>
        <v>5000</v>
      </c>
      <c r="Q48" s="31">
        <f t="shared" si="70"/>
        <v>0</v>
      </c>
      <c r="R48" s="31">
        <f t="shared" si="70"/>
        <v>27640</v>
      </c>
    </row>
    <row r="49" spans="1:18" s="15" customFormat="1" ht="19.5" customHeight="1" x14ac:dyDescent="0.55000000000000004">
      <c r="A49" s="18" t="s">
        <v>37</v>
      </c>
      <c r="B49" s="28">
        <f t="shared" ref="B49:R49" si="71">SUM(B50+B52+B55)</f>
        <v>276400</v>
      </c>
      <c r="C49" s="30">
        <f t="shared" si="71"/>
        <v>0</v>
      </c>
      <c r="D49" s="30">
        <f t="shared" si="71"/>
        <v>0</v>
      </c>
      <c r="E49" s="30">
        <f t="shared" si="71"/>
        <v>0</v>
      </c>
      <c r="F49" s="30">
        <f t="shared" si="71"/>
        <v>0</v>
      </c>
      <c r="G49" s="30">
        <f t="shared" si="71"/>
        <v>0</v>
      </c>
      <c r="H49" s="30">
        <f t="shared" si="71"/>
        <v>123500</v>
      </c>
      <c r="I49" s="30">
        <f t="shared" si="71"/>
        <v>42340</v>
      </c>
      <c r="J49" s="30">
        <f t="shared" si="71"/>
        <v>165840</v>
      </c>
      <c r="K49" s="30">
        <f t="shared" si="71"/>
        <v>31520</v>
      </c>
      <c r="L49" s="30">
        <f t="shared" si="71"/>
        <v>27500</v>
      </c>
      <c r="M49" s="30">
        <f t="shared" si="71"/>
        <v>23900</v>
      </c>
      <c r="N49" s="30">
        <f t="shared" si="71"/>
        <v>82920</v>
      </c>
      <c r="O49" s="30">
        <f t="shared" si="71"/>
        <v>22640</v>
      </c>
      <c r="P49" s="30">
        <f t="shared" si="71"/>
        <v>5000</v>
      </c>
      <c r="Q49" s="30">
        <f t="shared" si="71"/>
        <v>0</v>
      </c>
      <c r="R49" s="30">
        <f t="shared" si="71"/>
        <v>27640</v>
      </c>
    </row>
    <row r="50" spans="1:18" s="15" customFormat="1" ht="19.5" customHeight="1" x14ac:dyDescent="0.55000000000000004">
      <c r="A50" s="20" t="s">
        <v>38</v>
      </c>
      <c r="B50" s="28">
        <f t="shared" ref="B50:R50" si="72">SUM(B51:B51)</f>
        <v>0</v>
      </c>
      <c r="C50" s="30">
        <f t="shared" si="72"/>
        <v>0</v>
      </c>
      <c r="D50" s="30">
        <f t="shared" si="72"/>
        <v>0</v>
      </c>
      <c r="E50" s="30">
        <f t="shared" si="72"/>
        <v>0</v>
      </c>
      <c r="F50" s="30">
        <f t="shared" si="72"/>
        <v>0</v>
      </c>
      <c r="G50" s="30">
        <f t="shared" si="72"/>
        <v>0</v>
      </c>
      <c r="H50" s="30">
        <f t="shared" si="72"/>
        <v>0</v>
      </c>
      <c r="I50" s="30">
        <f t="shared" si="72"/>
        <v>0</v>
      </c>
      <c r="J50" s="30">
        <f t="shared" si="72"/>
        <v>0</v>
      </c>
      <c r="K50" s="30">
        <f t="shared" si="72"/>
        <v>0</v>
      </c>
      <c r="L50" s="30">
        <f t="shared" si="72"/>
        <v>0</v>
      </c>
      <c r="M50" s="30">
        <f t="shared" si="72"/>
        <v>0</v>
      </c>
      <c r="N50" s="30">
        <f t="shared" si="72"/>
        <v>0</v>
      </c>
      <c r="O50" s="30">
        <f t="shared" si="72"/>
        <v>0</v>
      </c>
      <c r="P50" s="30">
        <f t="shared" si="72"/>
        <v>0</v>
      </c>
      <c r="Q50" s="30">
        <f t="shared" si="72"/>
        <v>0</v>
      </c>
      <c r="R50" s="30">
        <f t="shared" si="72"/>
        <v>0</v>
      </c>
    </row>
    <row r="51" spans="1:18" s="15" customFormat="1" ht="19.5" customHeight="1" x14ac:dyDescent="0.55000000000000004">
      <c r="A51" s="18" t="s">
        <v>39</v>
      </c>
      <c r="B51" s="28">
        <f t="shared" ref="B51" si="73">SUM(F51+J51+N51+R51)</f>
        <v>0</v>
      </c>
      <c r="C51" s="35">
        <f>+C31+C11</f>
        <v>0</v>
      </c>
      <c r="D51" s="35">
        <f>+D31+D11</f>
        <v>0</v>
      </c>
      <c r="E51" s="35">
        <f>+E31+E11</f>
        <v>0</v>
      </c>
      <c r="F51" s="30">
        <f t="shared" ref="F51" si="74">SUM(C51:E51)</f>
        <v>0</v>
      </c>
      <c r="G51" s="35">
        <f>+G31+G11</f>
        <v>0</v>
      </c>
      <c r="H51" s="35">
        <f>+H31+H11</f>
        <v>0</v>
      </c>
      <c r="I51" s="35">
        <f>+I31+I11</f>
        <v>0</v>
      </c>
      <c r="J51" s="30">
        <f t="shared" ref="J51" si="75">SUM(G51:I51)</f>
        <v>0</v>
      </c>
      <c r="K51" s="35">
        <f>+K31+K11</f>
        <v>0</v>
      </c>
      <c r="L51" s="35">
        <f>+L31+L11</f>
        <v>0</v>
      </c>
      <c r="M51" s="35">
        <f>+M31+M11</f>
        <v>0</v>
      </c>
      <c r="N51" s="30">
        <f t="shared" ref="N51" si="76">SUM(K51:M51)</f>
        <v>0</v>
      </c>
      <c r="O51" s="35">
        <f>+O31+O11</f>
        <v>0</v>
      </c>
      <c r="P51" s="35">
        <f>+P31+P11</f>
        <v>0</v>
      </c>
      <c r="Q51" s="35">
        <f>+Q31+Q11</f>
        <v>0</v>
      </c>
      <c r="R51" s="30">
        <f t="shared" ref="R51" si="77">SUM(O51:Q51)</f>
        <v>0</v>
      </c>
    </row>
    <row r="52" spans="1:18" s="15" customFormat="1" ht="19.5" customHeight="1" x14ac:dyDescent="0.55000000000000004">
      <c r="A52" s="20" t="s">
        <v>40</v>
      </c>
      <c r="B52" s="28">
        <f t="shared" ref="B52:R52" si="78">SUM(B53:B54)</f>
        <v>158400</v>
      </c>
      <c r="C52" s="30">
        <f t="shared" si="78"/>
        <v>0</v>
      </c>
      <c r="D52" s="30">
        <f t="shared" si="78"/>
        <v>0</v>
      </c>
      <c r="E52" s="30">
        <f t="shared" si="78"/>
        <v>0</v>
      </c>
      <c r="F52" s="30">
        <f t="shared" si="78"/>
        <v>0</v>
      </c>
      <c r="G52" s="30">
        <f t="shared" si="78"/>
        <v>0</v>
      </c>
      <c r="H52" s="30">
        <f t="shared" si="78"/>
        <v>64300</v>
      </c>
      <c r="I52" s="30">
        <f t="shared" si="78"/>
        <v>38840</v>
      </c>
      <c r="J52" s="30">
        <f t="shared" si="78"/>
        <v>103140</v>
      </c>
      <c r="K52" s="30">
        <f t="shared" si="78"/>
        <v>4000</v>
      </c>
      <c r="L52" s="30">
        <f t="shared" si="78"/>
        <v>21000</v>
      </c>
      <c r="M52" s="30">
        <f t="shared" si="78"/>
        <v>18400</v>
      </c>
      <c r="N52" s="30">
        <f t="shared" si="78"/>
        <v>43400</v>
      </c>
      <c r="O52" s="30">
        <f t="shared" si="78"/>
        <v>7860</v>
      </c>
      <c r="P52" s="30">
        <f t="shared" si="78"/>
        <v>4000</v>
      </c>
      <c r="Q52" s="30">
        <f t="shared" si="78"/>
        <v>0</v>
      </c>
      <c r="R52" s="30">
        <f t="shared" si="78"/>
        <v>11860</v>
      </c>
    </row>
    <row r="53" spans="1:18" s="15" customFormat="1" ht="19.5" customHeight="1" x14ac:dyDescent="0.55000000000000004">
      <c r="A53" s="18" t="s">
        <v>41</v>
      </c>
      <c r="B53" s="28">
        <f t="shared" ref="B53:B54" si="79">SUM(F53+J53+N53+R53)</f>
        <v>158400</v>
      </c>
      <c r="C53" s="35">
        <f t="shared" ref="C53:E54" si="80">+C33+C13</f>
        <v>0</v>
      </c>
      <c r="D53" s="35">
        <f t="shared" si="80"/>
        <v>0</v>
      </c>
      <c r="E53" s="35">
        <f t="shared" si="80"/>
        <v>0</v>
      </c>
      <c r="F53" s="30">
        <f t="shared" ref="F53:F54" si="81">SUM(C53:E53)</f>
        <v>0</v>
      </c>
      <c r="G53" s="35">
        <f t="shared" ref="G53:I54" si="82">+G33+G13</f>
        <v>0</v>
      </c>
      <c r="H53" s="35">
        <f t="shared" si="82"/>
        <v>64300</v>
      </c>
      <c r="I53" s="35">
        <f t="shared" si="82"/>
        <v>38840</v>
      </c>
      <c r="J53" s="30">
        <f t="shared" ref="J53:J54" si="83">SUM(G53:I53)</f>
        <v>103140</v>
      </c>
      <c r="K53" s="35">
        <f t="shared" ref="K53:M54" si="84">+K33+K13</f>
        <v>4000</v>
      </c>
      <c r="L53" s="35">
        <f t="shared" si="84"/>
        <v>21000</v>
      </c>
      <c r="M53" s="35">
        <f t="shared" si="84"/>
        <v>18400</v>
      </c>
      <c r="N53" s="30">
        <f t="shared" ref="N53:N54" si="85">SUM(K53:M53)</f>
        <v>43400</v>
      </c>
      <c r="O53" s="35">
        <f t="shared" ref="O53:Q54" si="86">+O33+O13</f>
        <v>7860</v>
      </c>
      <c r="P53" s="35">
        <f t="shared" si="86"/>
        <v>4000</v>
      </c>
      <c r="Q53" s="35">
        <f t="shared" si="86"/>
        <v>0</v>
      </c>
      <c r="R53" s="30">
        <f t="shared" ref="R53:R54" si="87">SUM(O53:Q53)</f>
        <v>11860</v>
      </c>
    </row>
    <row r="54" spans="1:18" s="15" customFormat="1" ht="19.5" customHeight="1" x14ac:dyDescent="0.55000000000000004">
      <c r="A54" s="18" t="s">
        <v>42</v>
      </c>
      <c r="B54" s="28">
        <f t="shared" si="79"/>
        <v>0</v>
      </c>
      <c r="C54" s="35">
        <f t="shared" si="80"/>
        <v>0</v>
      </c>
      <c r="D54" s="35">
        <f t="shared" si="80"/>
        <v>0</v>
      </c>
      <c r="E54" s="35">
        <f t="shared" si="80"/>
        <v>0</v>
      </c>
      <c r="F54" s="30">
        <f t="shared" si="81"/>
        <v>0</v>
      </c>
      <c r="G54" s="35">
        <f t="shared" si="82"/>
        <v>0</v>
      </c>
      <c r="H54" s="35">
        <f t="shared" si="82"/>
        <v>0</v>
      </c>
      <c r="I54" s="35">
        <f t="shared" si="82"/>
        <v>0</v>
      </c>
      <c r="J54" s="30">
        <f t="shared" si="83"/>
        <v>0</v>
      </c>
      <c r="K54" s="35">
        <f t="shared" si="84"/>
        <v>0</v>
      </c>
      <c r="L54" s="35">
        <f t="shared" si="84"/>
        <v>0</v>
      </c>
      <c r="M54" s="35">
        <f t="shared" si="84"/>
        <v>0</v>
      </c>
      <c r="N54" s="30">
        <f t="shared" si="85"/>
        <v>0</v>
      </c>
      <c r="O54" s="35">
        <f t="shared" si="86"/>
        <v>0</v>
      </c>
      <c r="P54" s="35">
        <f t="shared" si="86"/>
        <v>0</v>
      </c>
      <c r="Q54" s="35">
        <f t="shared" si="86"/>
        <v>0</v>
      </c>
      <c r="R54" s="30">
        <f t="shared" si="87"/>
        <v>0</v>
      </c>
    </row>
    <row r="55" spans="1:18" s="15" customFormat="1" ht="19.5" customHeight="1" x14ac:dyDescent="0.55000000000000004">
      <c r="A55" s="20" t="s">
        <v>43</v>
      </c>
      <c r="B55" s="28">
        <f t="shared" ref="B55:R55" si="88">SUM(B56:B63)</f>
        <v>118000</v>
      </c>
      <c r="C55" s="30">
        <f t="shared" si="88"/>
        <v>0</v>
      </c>
      <c r="D55" s="30">
        <f t="shared" si="88"/>
        <v>0</v>
      </c>
      <c r="E55" s="30">
        <f t="shared" si="88"/>
        <v>0</v>
      </c>
      <c r="F55" s="30">
        <f t="shared" si="88"/>
        <v>0</v>
      </c>
      <c r="G55" s="30">
        <f t="shared" si="88"/>
        <v>0</v>
      </c>
      <c r="H55" s="30">
        <f t="shared" si="88"/>
        <v>59200</v>
      </c>
      <c r="I55" s="30">
        <f t="shared" si="88"/>
        <v>3500</v>
      </c>
      <c r="J55" s="30">
        <f t="shared" si="88"/>
        <v>62700</v>
      </c>
      <c r="K55" s="30">
        <f t="shared" si="88"/>
        <v>27520</v>
      </c>
      <c r="L55" s="30">
        <f t="shared" si="88"/>
        <v>6500</v>
      </c>
      <c r="M55" s="30">
        <f t="shared" si="88"/>
        <v>5500</v>
      </c>
      <c r="N55" s="30">
        <f t="shared" si="88"/>
        <v>39520</v>
      </c>
      <c r="O55" s="30">
        <f t="shared" si="88"/>
        <v>14780</v>
      </c>
      <c r="P55" s="30">
        <f t="shared" si="88"/>
        <v>1000</v>
      </c>
      <c r="Q55" s="30">
        <f t="shared" si="88"/>
        <v>0</v>
      </c>
      <c r="R55" s="30">
        <f t="shared" si="88"/>
        <v>15780</v>
      </c>
    </row>
    <row r="56" spans="1:18" s="15" customFormat="1" ht="19.5" customHeight="1" x14ac:dyDescent="0.55000000000000004">
      <c r="A56" s="18" t="s">
        <v>44</v>
      </c>
      <c r="B56" s="28">
        <f t="shared" ref="B56:B63" si="89">SUM(F56+J56+N56+R56)</f>
        <v>0</v>
      </c>
      <c r="C56" s="35">
        <f t="shared" ref="C56:E63" si="90">+C36+C16</f>
        <v>0</v>
      </c>
      <c r="D56" s="35">
        <f t="shared" si="90"/>
        <v>0</v>
      </c>
      <c r="E56" s="35">
        <f t="shared" si="90"/>
        <v>0</v>
      </c>
      <c r="F56" s="30">
        <f t="shared" ref="F56:F63" si="91">SUM(C56:E56)</f>
        <v>0</v>
      </c>
      <c r="G56" s="35">
        <f t="shared" ref="G56:I63" si="92">+G36+G16</f>
        <v>0</v>
      </c>
      <c r="H56" s="35">
        <f t="shared" si="92"/>
        <v>0</v>
      </c>
      <c r="I56" s="35">
        <f t="shared" si="92"/>
        <v>0</v>
      </c>
      <c r="J56" s="30">
        <f t="shared" ref="J56:J63" si="93">SUM(G56:I56)</f>
        <v>0</v>
      </c>
      <c r="K56" s="35">
        <f t="shared" ref="K56:M63" si="94">+K36+K16</f>
        <v>0</v>
      </c>
      <c r="L56" s="35">
        <f t="shared" si="94"/>
        <v>0</v>
      </c>
      <c r="M56" s="35">
        <f t="shared" si="94"/>
        <v>0</v>
      </c>
      <c r="N56" s="30">
        <f t="shared" ref="N56:N63" si="95">SUM(K56:M56)</f>
        <v>0</v>
      </c>
      <c r="O56" s="35">
        <f t="shared" ref="O56:Q63" si="96">+O36+O16</f>
        <v>0</v>
      </c>
      <c r="P56" s="35">
        <f t="shared" si="96"/>
        <v>0</v>
      </c>
      <c r="Q56" s="35">
        <f t="shared" si="96"/>
        <v>0</v>
      </c>
      <c r="R56" s="30">
        <f t="shared" ref="R56:R63" si="97">SUM(O56:Q56)</f>
        <v>0</v>
      </c>
    </row>
    <row r="57" spans="1:18" s="15" customFormat="1" ht="19.5" customHeight="1" x14ac:dyDescent="0.55000000000000004">
      <c r="A57" s="18" t="s">
        <v>45</v>
      </c>
      <c r="B57" s="28">
        <f t="shared" si="89"/>
        <v>36000</v>
      </c>
      <c r="C57" s="35">
        <f t="shared" si="90"/>
        <v>0</v>
      </c>
      <c r="D57" s="35">
        <f t="shared" si="90"/>
        <v>0</v>
      </c>
      <c r="E57" s="35">
        <f t="shared" si="90"/>
        <v>0</v>
      </c>
      <c r="F57" s="30">
        <f t="shared" si="91"/>
        <v>0</v>
      </c>
      <c r="G57" s="35">
        <f t="shared" si="92"/>
        <v>0</v>
      </c>
      <c r="H57" s="35">
        <f t="shared" si="92"/>
        <v>7000</v>
      </c>
      <c r="I57" s="35">
        <f t="shared" si="92"/>
        <v>3500</v>
      </c>
      <c r="J57" s="30">
        <f t="shared" si="93"/>
        <v>10500</v>
      </c>
      <c r="K57" s="35">
        <f t="shared" si="94"/>
        <v>7000</v>
      </c>
      <c r="L57" s="35">
        <f t="shared" si="94"/>
        <v>6500</v>
      </c>
      <c r="M57" s="35">
        <f t="shared" si="94"/>
        <v>5500</v>
      </c>
      <c r="N57" s="30">
        <f t="shared" si="95"/>
        <v>19000</v>
      </c>
      <c r="O57" s="35">
        <f t="shared" si="96"/>
        <v>5500</v>
      </c>
      <c r="P57" s="35">
        <f t="shared" si="96"/>
        <v>1000</v>
      </c>
      <c r="Q57" s="35">
        <f t="shared" si="96"/>
        <v>0</v>
      </c>
      <c r="R57" s="30">
        <f t="shared" si="97"/>
        <v>6500</v>
      </c>
    </row>
    <row r="58" spans="1:18" s="15" customFormat="1" ht="19.5" customHeight="1" x14ac:dyDescent="0.55000000000000004">
      <c r="A58" s="18" t="s">
        <v>46</v>
      </c>
      <c r="B58" s="28">
        <f t="shared" si="89"/>
        <v>0</v>
      </c>
      <c r="C58" s="35">
        <f t="shared" si="90"/>
        <v>0</v>
      </c>
      <c r="D58" s="35">
        <f t="shared" si="90"/>
        <v>0</v>
      </c>
      <c r="E58" s="35">
        <f t="shared" si="90"/>
        <v>0</v>
      </c>
      <c r="F58" s="30">
        <f t="shared" si="91"/>
        <v>0</v>
      </c>
      <c r="G58" s="35">
        <f t="shared" si="92"/>
        <v>0</v>
      </c>
      <c r="H58" s="35">
        <f t="shared" si="92"/>
        <v>0</v>
      </c>
      <c r="I58" s="35">
        <f t="shared" si="92"/>
        <v>0</v>
      </c>
      <c r="J58" s="30">
        <f t="shared" si="93"/>
        <v>0</v>
      </c>
      <c r="K58" s="35">
        <f t="shared" si="94"/>
        <v>0</v>
      </c>
      <c r="L58" s="35">
        <f t="shared" si="94"/>
        <v>0</v>
      </c>
      <c r="M58" s="35">
        <f t="shared" si="94"/>
        <v>0</v>
      </c>
      <c r="N58" s="30">
        <f t="shared" si="95"/>
        <v>0</v>
      </c>
      <c r="O58" s="35">
        <f t="shared" si="96"/>
        <v>0</v>
      </c>
      <c r="P58" s="35">
        <f t="shared" si="96"/>
        <v>0</v>
      </c>
      <c r="Q58" s="35">
        <f t="shared" si="96"/>
        <v>0</v>
      </c>
      <c r="R58" s="30">
        <f t="shared" si="97"/>
        <v>0</v>
      </c>
    </row>
    <row r="59" spans="1:18" s="15" customFormat="1" ht="19.5" customHeight="1" x14ac:dyDescent="0.55000000000000004">
      <c r="A59" s="18" t="s">
        <v>47</v>
      </c>
      <c r="B59" s="28">
        <f t="shared" si="89"/>
        <v>0</v>
      </c>
      <c r="C59" s="35">
        <f t="shared" si="90"/>
        <v>0</v>
      </c>
      <c r="D59" s="35">
        <f t="shared" si="90"/>
        <v>0</v>
      </c>
      <c r="E59" s="35">
        <f t="shared" si="90"/>
        <v>0</v>
      </c>
      <c r="F59" s="30">
        <f t="shared" si="91"/>
        <v>0</v>
      </c>
      <c r="G59" s="35">
        <f t="shared" si="92"/>
        <v>0</v>
      </c>
      <c r="H59" s="35">
        <f t="shared" si="92"/>
        <v>0</v>
      </c>
      <c r="I59" s="35">
        <f t="shared" si="92"/>
        <v>0</v>
      </c>
      <c r="J59" s="30">
        <f t="shared" si="93"/>
        <v>0</v>
      </c>
      <c r="K59" s="35">
        <f t="shared" si="94"/>
        <v>0</v>
      </c>
      <c r="L59" s="35">
        <f t="shared" si="94"/>
        <v>0</v>
      </c>
      <c r="M59" s="35">
        <f t="shared" si="94"/>
        <v>0</v>
      </c>
      <c r="N59" s="30">
        <f t="shared" si="95"/>
        <v>0</v>
      </c>
      <c r="O59" s="35">
        <f t="shared" si="96"/>
        <v>0</v>
      </c>
      <c r="P59" s="35">
        <f t="shared" si="96"/>
        <v>0</v>
      </c>
      <c r="Q59" s="35">
        <f t="shared" si="96"/>
        <v>0</v>
      </c>
      <c r="R59" s="30">
        <f t="shared" si="97"/>
        <v>0</v>
      </c>
    </row>
    <row r="60" spans="1:18" s="15" customFormat="1" ht="19.5" customHeight="1" x14ac:dyDescent="0.55000000000000004">
      <c r="A60" s="18" t="s">
        <v>48</v>
      </c>
      <c r="B60" s="28">
        <f t="shared" si="89"/>
        <v>28000</v>
      </c>
      <c r="C60" s="35">
        <f t="shared" si="90"/>
        <v>0</v>
      </c>
      <c r="D60" s="35">
        <f t="shared" si="90"/>
        <v>0</v>
      </c>
      <c r="E60" s="35">
        <f t="shared" si="90"/>
        <v>0</v>
      </c>
      <c r="F60" s="30">
        <f t="shared" si="91"/>
        <v>0</v>
      </c>
      <c r="G60" s="35">
        <f t="shared" si="92"/>
        <v>0</v>
      </c>
      <c r="H60" s="35">
        <f t="shared" si="92"/>
        <v>18200</v>
      </c>
      <c r="I60" s="35">
        <f t="shared" si="92"/>
        <v>0</v>
      </c>
      <c r="J60" s="30">
        <f t="shared" si="93"/>
        <v>18200</v>
      </c>
      <c r="K60" s="35">
        <f t="shared" si="94"/>
        <v>9000</v>
      </c>
      <c r="L60" s="35">
        <f t="shared" si="94"/>
        <v>0</v>
      </c>
      <c r="M60" s="35">
        <f t="shared" si="94"/>
        <v>0</v>
      </c>
      <c r="N60" s="30">
        <f t="shared" si="95"/>
        <v>9000</v>
      </c>
      <c r="O60" s="35">
        <f t="shared" si="96"/>
        <v>800</v>
      </c>
      <c r="P60" s="35">
        <f t="shared" si="96"/>
        <v>0</v>
      </c>
      <c r="Q60" s="35">
        <f t="shared" si="96"/>
        <v>0</v>
      </c>
      <c r="R60" s="30">
        <f t="shared" si="97"/>
        <v>800</v>
      </c>
    </row>
    <row r="61" spans="1:18" s="15" customFormat="1" ht="19.5" customHeight="1" x14ac:dyDescent="0.55000000000000004">
      <c r="A61" s="18" t="s">
        <v>49</v>
      </c>
      <c r="B61" s="28">
        <f t="shared" si="89"/>
        <v>24000</v>
      </c>
      <c r="C61" s="35">
        <f t="shared" si="90"/>
        <v>0</v>
      </c>
      <c r="D61" s="35">
        <f t="shared" si="90"/>
        <v>0</v>
      </c>
      <c r="E61" s="35">
        <f t="shared" si="90"/>
        <v>0</v>
      </c>
      <c r="F61" s="30">
        <f t="shared" si="91"/>
        <v>0</v>
      </c>
      <c r="G61" s="35">
        <f t="shared" si="92"/>
        <v>0</v>
      </c>
      <c r="H61" s="35">
        <f t="shared" si="92"/>
        <v>14000</v>
      </c>
      <c r="I61" s="35">
        <f t="shared" si="92"/>
        <v>0</v>
      </c>
      <c r="J61" s="30">
        <f t="shared" si="93"/>
        <v>14000</v>
      </c>
      <c r="K61" s="35">
        <f t="shared" si="94"/>
        <v>6000</v>
      </c>
      <c r="L61" s="35">
        <f t="shared" si="94"/>
        <v>0</v>
      </c>
      <c r="M61" s="35">
        <f t="shared" si="94"/>
        <v>0</v>
      </c>
      <c r="N61" s="30">
        <f t="shared" si="95"/>
        <v>6000</v>
      </c>
      <c r="O61" s="35">
        <f t="shared" si="96"/>
        <v>4000</v>
      </c>
      <c r="P61" s="35">
        <f t="shared" si="96"/>
        <v>0</v>
      </c>
      <c r="Q61" s="35">
        <f t="shared" si="96"/>
        <v>0</v>
      </c>
      <c r="R61" s="30">
        <f t="shared" si="97"/>
        <v>4000</v>
      </c>
    </row>
    <row r="62" spans="1:18" s="15" customFormat="1" ht="19.5" customHeight="1" x14ac:dyDescent="0.55000000000000004">
      <c r="A62" s="18" t="s">
        <v>50</v>
      </c>
      <c r="B62" s="28">
        <f t="shared" si="89"/>
        <v>0</v>
      </c>
      <c r="C62" s="35">
        <f t="shared" si="90"/>
        <v>0</v>
      </c>
      <c r="D62" s="35">
        <f t="shared" si="90"/>
        <v>0</v>
      </c>
      <c r="E62" s="35">
        <f t="shared" si="90"/>
        <v>0</v>
      </c>
      <c r="F62" s="30">
        <f t="shared" si="91"/>
        <v>0</v>
      </c>
      <c r="G62" s="35">
        <f t="shared" si="92"/>
        <v>0</v>
      </c>
      <c r="H62" s="35">
        <f t="shared" si="92"/>
        <v>0</v>
      </c>
      <c r="I62" s="35">
        <f t="shared" si="92"/>
        <v>0</v>
      </c>
      <c r="J62" s="30">
        <f t="shared" si="93"/>
        <v>0</v>
      </c>
      <c r="K62" s="35">
        <f t="shared" si="94"/>
        <v>0</v>
      </c>
      <c r="L62" s="35">
        <f t="shared" si="94"/>
        <v>0</v>
      </c>
      <c r="M62" s="35">
        <f t="shared" si="94"/>
        <v>0</v>
      </c>
      <c r="N62" s="30">
        <f t="shared" si="95"/>
        <v>0</v>
      </c>
      <c r="O62" s="35">
        <f t="shared" si="96"/>
        <v>0</v>
      </c>
      <c r="P62" s="35">
        <f t="shared" si="96"/>
        <v>0</v>
      </c>
      <c r="Q62" s="35">
        <f t="shared" si="96"/>
        <v>0</v>
      </c>
      <c r="R62" s="30">
        <f t="shared" si="97"/>
        <v>0</v>
      </c>
    </row>
    <row r="63" spans="1:18" s="15" customFormat="1" ht="19.5" customHeight="1" x14ac:dyDescent="0.55000000000000004">
      <c r="A63" s="48" t="s">
        <v>51</v>
      </c>
      <c r="B63" s="39">
        <f t="shared" si="89"/>
        <v>30000</v>
      </c>
      <c r="C63" s="41">
        <f t="shared" si="90"/>
        <v>0</v>
      </c>
      <c r="D63" s="41">
        <f t="shared" si="90"/>
        <v>0</v>
      </c>
      <c r="E63" s="41">
        <f t="shared" si="90"/>
        <v>0</v>
      </c>
      <c r="F63" s="40">
        <f t="shared" si="91"/>
        <v>0</v>
      </c>
      <c r="G63" s="41">
        <f t="shared" si="92"/>
        <v>0</v>
      </c>
      <c r="H63" s="41">
        <f t="shared" si="92"/>
        <v>20000</v>
      </c>
      <c r="I63" s="41">
        <f t="shared" si="92"/>
        <v>0</v>
      </c>
      <c r="J63" s="40">
        <f t="shared" si="93"/>
        <v>20000</v>
      </c>
      <c r="K63" s="41">
        <f t="shared" si="94"/>
        <v>5520</v>
      </c>
      <c r="L63" s="41">
        <f t="shared" si="94"/>
        <v>0</v>
      </c>
      <c r="M63" s="41">
        <f t="shared" si="94"/>
        <v>0</v>
      </c>
      <c r="N63" s="40">
        <f t="shared" si="95"/>
        <v>5520</v>
      </c>
      <c r="O63" s="41">
        <f t="shared" si="96"/>
        <v>4480</v>
      </c>
      <c r="P63" s="41">
        <f t="shared" si="96"/>
        <v>0</v>
      </c>
      <c r="Q63" s="41">
        <f t="shared" si="96"/>
        <v>0</v>
      </c>
      <c r="R63" s="40">
        <f t="shared" si="97"/>
        <v>4480</v>
      </c>
    </row>
  </sheetData>
  <mergeCells count="30">
    <mergeCell ref="A45:A46"/>
    <mergeCell ref="B45:B46"/>
    <mergeCell ref="C45:E45"/>
    <mergeCell ref="F45:F46"/>
    <mergeCell ref="G45:I45"/>
    <mergeCell ref="J45:J46"/>
    <mergeCell ref="K5:M5"/>
    <mergeCell ref="N5:N6"/>
    <mergeCell ref="O5:Q5"/>
    <mergeCell ref="R5:R6"/>
    <mergeCell ref="J25:J26"/>
    <mergeCell ref="J5:J6"/>
    <mergeCell ref="K45:M45"/>
    <mergeCell ref="N45:N46"/>
    <mergeCell ref="O45:Q45"/>
    <mergeCell ref="R45:R46"/>
    <mergeCell ref="K25:M25"/>
    <mergeCell ref="N25:N26"/>
    <mergeCell ref="O25:Q25"/>
    <mergeCell ref="R25:R26"/>
    <mergeCell ref="A25:A26"/>
    <mergeCell ref="B25:B26"/>
    <mergeCell ref="C25:E25"/>
    <mergeCell ref="F25:F26"/>
    <mergeCell ref="G25:I25"/>
    <mergeCell ref="A5:A6"/>
    <mergeCell ref="B5:B6"/>
    <mergeCell ref="C5:E5"/>
    <mergeCell ref="F5:F6"/>
    <mergeCell ref="G5:I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RowHeight="14.25" x14ac:dyDescent="0.2"/>
  <cols>
    <col min="1" max="1" width="50.25" customWidth="1"/>
    <col min="2" max="2" width="12.375" style="33" bestFit="1" customWidth="1"/>
    <col min="3" max="3" width="7.875" style="33" bestFit="1" customWidth="1"/>
    <col min="4" max="4" width="8" style="33" bestFit="1" customWidth="1"/>
    <col min="5" max="5" width="7.75" style="33" bestFit="1" customWidth="1"/>
    <col min="6" max="6" width="13.375" style="33" bestFit="1" customWidth="1"/>
    <col min="7" max="7" width="7.875" style="33" bestFit="1" customWidth="1"/>
    <col min="8" max="9" width="11.25" style="33" bestFit="1" customWidth="1"/>
    <col min="10" max="10" width="13.375" style="33" bestFit="1" customWidth="1"/>
    <col min="11" max="11" width="11.25" style="33" bestFit="1" customWidth="1"/>
    <col min="12" max="12" width="8" style="33" bestFit="1" customWidth="1"/>
    <col min="13" max="13" width="11.25" style="33" bestFit="1" customWidth="1"/>
    <col min="14" max="14" width="13.375" style="33" bestFit="1" customWidth="1"/>
    <col min="15" max="16" width="7.875" style="33" bestFit="1" customWidth="1"/>
    <col min="17" max="17" width="11.25" style="33" bestFit="1" customWidth="1"/>
    <col min="18" max="18" width="13.375" style="33" bestFit="1" customWidth="1"/>
  </cols>
  <sheetData>
    <row r="1" spans="1:20" s="15" customFormat="1" ht="27" customHeight="1" x14ac:dyDescent="0.55000000000000004">
      <c r="A1" s="37" t="s">
        <v>96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14"/>
      <c r="T1" s="14"/>
    </row>
    <row r="2" spans="1:20" s="15" customFormat="1" ht="27" customHeight="1" x14ac:dyDescent="0.55000000000000004">
      <c r="A2" s="37" t="s">
        <v>74</v>
      </c>
      <c r="B2" s="22"/>
      <c r="C2" s="22"/>
      <c r="D2" s="23"/>
      <c r="E2" s="24"/>
      <c r="F2" s="23"/>
      <c r="G2" s="22"/>
      <c r="H2" s="23"/>
      <c r="I2" s="22"/>
      <c r="J2" s="22"/>
      <c r="K2" s="22"/>
      <c r="L2" s="22"/>
      <c r="M2" s="22"/>
      <c r="N2" s="22"/>
      <c r="O2" s="22"/>
      <c r="P2" s="22"/>
      <c r="Q2" s="22"/>
      <c r="R2" s="22"/>
      <c r="S2" s="14"/>
      <c r="T2" s="14"/>
    </row>
    <row r="3" spans="1:20" s="15" customFormat="1" ht="27" customHeight="1" x14ac:dyDescent="0.55000000000000004">
      <c r="A3" s="16" t="s">
        <v>0</v>
      </c>
      <c r="B3" s="22"/>
      <c r="C3" s="22"/>
      <c r="D3" s="22"/>
      <c r="E3" s="25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14"/>
      <c r="T3" s="14"/>
    </row>
    <row r="4" spans="1:20" s="15" customFormat="1" ht="24.95" customHeight="1" x14ac:dyDescent="0.55000000000000004">
      <c r="A4" s="34" t="s">
        <v>87</v>
      </c>
      <c r="B4" s="26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20" s="42" customFormat="1" ht="19.5" customHeight="1" x14ac:dyDescent="0.55000000000000004">
      <c r="A5" s="103" t="s">
        <v>26</v>
      </c>
      <c r="B5" s="105" t="s">
        <v>27</v>
      </c>
      <c r="C5" s="107" t="s">
        <v>28</v>
      </c>
      <c r="D5" s="108"/>
      <c r="E5" s="109"/>
      <c r="F5" s="110" t="s">
        <v>29</v>
      </c>
      <c r="G5" s="107" t="s">
        <v>30</v>
      </c>
      <c r="H5" s="108"/>
      <c r="I5" s="109"/>
      <c r="J5" s="110" t="s">
        <v>31</v>
      </c>
      <c r="K5" s="107" t="s">
        <v>32</v>
      </c>
      <c r="L5" s="108"/>
      <c r="M5" s="109"/>
      <c r="N5" s="110" t="s">
        <v>33</v>
      </c>
      <c r="O5" s="107" t="s">
        <v>34</v>
      </c>
      <c r="P5" s="108"/>
      <c r="Q5" s="109"/>
      <c r="R5" s="110" t="s">
        <v>35</v>
      </c>
    </row>
    <row r="6" spans="1:20" s="43" customFormat="1" ht="19.5" customHeight="1" x14ac:dyDescent="0.2">
      <c r="A6" s="104"/>
      <c r="B6" s="106"/>
      <c r="C6" s="36" t="s">
        <v>54</v>
      </c>
      <c r="D6" s="36" t="s">
        <v>55</v>
      </c>
      <c r="E6" s="36" t="s">
        <v>56</v>
      </c>
      <c r="F6" s="111"/>
      <c r="G6" s="36" t="s">
        <v>57</v>
      </c>
      <c r="H6" s="36" t="s">
        <v>58</v>
      </c>
      <c r="I6" s="36" t="s">
        <v>67</v>
      </c>
      <c r="J6" s="111"/>
      <c r="K6" s="36" t="s">
        <v>59</v>
      </c>
      <c r="L6" s="36" t="s">
        <v>60</v>
      </c>
      <c r="M6" s="36" t="s">
        <v>61</v>
      </c>
      <c r="N6" s="111"/>
      <c r="O6" s="36" t="s">
        <v>62</v>
      </c>
      <c r="P6" s="36" t="s">
        <v>63</v>
      </c>
      <c r="Q6" s="36" t="s">
        <v>64</v>
      </c>
      <c r="R6" s="111"/>
    </row>
    <row r="7" spans="1:20" s="15" customFormat="1" ht="19.5" customHeight="1" x14ac:dyDescent="0.55000000000000004">
      <c r="A7" s="21" t="s">
        <v>52</v>
      </c>
      <c r="B7" s="32">
        <f>SUM(B8)</f>
        <v>171800</v>
      </c>
      <c r="C7" s="32">
        <f t="shared" ref="C7:R8" si="0">SUM(C8)</f>
        <v>0</v>
      </c>
      <c r="D7" s="32">
        <f t="shared" si="0"/>
        <v>0</v>
      </c>
      <c r="E7" s="32">
        <f t="shared" si="0"/>
        <v>0</v>
      </c>
      <c r="F7" s="32">
        <f t="shared" si="0"/>
        <v>0</v>
      </c>
      <c r="G7" s="32">
        <f t="shared" si="0"/>
        <v>0</v>
      </c>
      <c r="H7" s="32">
        <f t="shared" si="0"/>
        <v>30400</v>
      </c>
      <c r="I7" s="32">
        <f t="shared" si="0"/>
        <v>72680</v>
      </c>
      <c r="J7" s="32">
        <f t="shared" si="0"/>
        <v>103080</v>
      </c>
      <c r="K7" s="32">
        <f t="shared" si="0"/>
        <v>12040</v>
      </c>
      <c r="L7" s="32">
        <f t="shared" si="0"/>
        <v>0</v>
      </c>
      <c r="M7" s="32">
        <f t="shared" si="0"/>
        <v>39500</v>
      </c>
      <c r="N7" s="32">
        <f t="shared" si="0"/>
        <v>51540</v>
      </c>
      <c r="O7" s="32">
        <f t="shared" si="0"/>
        <v>0</v>
      </c>
      <c r="P7" s="32">
        <f t="shared" si="0"/>
        <v>0</v>
      </c>
      <c r="Q7" s="32">
        <f t="shared" si="0"/>
        <v>17180</v>
      </c>
      <c r="R7" s="32">
        <f t="shared" si="0"/>
        <v>17180</v>
      </c>
    </row>
    <row r="8" spans="1:20" s="15" customFormat="1" ht="19.5" customHeight="1" x14ac:dyDescent="0.55000000000000004">
      <c r="A8" s="19" t="s">
        <v>9</v>
      </c>
      <c r="B8" s="31">
        <f>SUM(B9)</f>
        <v>171800</v>
      </c>
      <c r="C8" s="31">
        <f t="shared" si="0"/>
        <v>0</v>
      </c>
      <c r="D8" s="31">
        <f t="shared" si="0"/>
        <v>0</v>
      </c>
      <c r="E8" s="31">
        <f t="shared" si="0"/>
        <v>0</v>
      </c>
      <c r="F8" s="31">
        <f t="shared" si="0"/>
        <v>0</v>
      </c>
      <c r="G8" s="31">
        <f t="shared" si="0"/>
        <v>0</v>
      </c>
      <c r="H8" s="31">
        <f t="shared" si="0"/>
        <v>30400</v>
      </c>
      <c r="I8" s="31">
        <f t="shared" si="0"/>
        <v>72680</v>
      </c>
      <c r="J8" s="31">
        <f t="shared" si="0"/>
        <v>103080</v>
      </c>
      <c r="K8" s="31">
        <f t="shared" si="0"/>
        <v>12040</v>
      </c>
      <c r="L8" s="31">
        <f t="shared" si="0"/>
        <v>0</v>
      </c>
      <c r="M8" s="31">
        <f t="shared" si="0"/>
        <v>39500</v>
      </c>
      <c r="N8" s="31">
        <f t="shared" si="0"/>
        <v>51540</v>
      </c>
      <c r="O8" s="31">
        <f t="shared" si="0"/>
        <v>0</v>
      </c>
      <c r="P8" s="31">
        <f t="shared" si="0"/>
        <v>0</v>
      </c>
      <c r="Q8" s="31">
        <f t="shared" si="0"/>
        <v>17180</v>
      </c>
      <c r="R8" s="31">
        <f t="shared" si="0"/>
        <v>17180</v>
      </c>
    </row>
    <row r="9" spans="1:20" s="15" customFormat="1" ht="19.5" customHeight="1" x14ac:dyDescent="0.55000000000000004">
      <c r="A9" s="18" t="s">
        <v>37</v>
      </c>
      <c r="B9" s="28">
        <f t="shared" ref="B9:R9" si="1">SUM(B10+B12+B15)</f>
        <v>171800</v>
      </c>
      <c r="C9" s="30">
        <f t="shared" si="1"/>
        <v>0</v>
      </c>
      <c r="D9" s="30">
        <f t="shared" si="1"/>
        <v>0</v>
      </c>
      <c r="E9" s="30">
        <f t="shared" si="1"/>
        <v>0</v>
      </c>
      <c r="F9" s="30">
        <f t="shared" si="1"/>
        <v>0</v>
      </c>
      <c r="G9" s="30">
        <f t="shared" si="1"/>
        <v>0</v>
      </c>
      <c r="H9" s="30">
        <f t="shared" si="1"/>
        <v>30400</v>
      </c>
      <c r="I9" s="30">
        <f t="shared" si="1"/>
        <v>72680</v>
      </c>
      <c r="J9" s="30">
        <f t="shared" si="1"/>
        <v>103080</v>
      </c>
      <c r="K9" s="30">
        <f t="shared" si="1"/>
        <v>12040</v>
      </c>
      <c r="L9" s="30">
        <f t="shared" si="1"/>
        <v>0</v>
      </c>
      <c r="M9" s="30">
        <f t="shared" si="1"/>
        <v>39500</v>
      </c>
      <c r="N9" s="30">
        <f t="shared" si="1"/>
        <v>51540</v>
      </c>
      <c r="O9" s="30">
        <f t="shared" si="1"/>
        <v>0</v>
      </c>
      <c r="P9" s="30">
        <f t="shared" si="1"/>
        <v>0</v>
      </c>
      <c r="Q9" s="30">
        <f t="shared" si="1"/>
        <v>17180</v>
      </c>
      <c r="R9" s="30">
        <f t="shared" si="1"/>
        <v>17180</v>
      </c>
    </row>
    <row r="10" spans="1:20" s="15" customFormat="1" ht="19.5" customHeight="1" x14ac:dyDescent="0.55000000000000004">
      <c r="A10" s="20" t="s">
        <v>38</v>
      </c>
      <c r="B10" s="28">
        <f t="shared" ref="B10:R10" si="2">SUM(B11:B11)</f>
        <v>0</v>
      </c>
      <c r="C10" s="30">
        <f t="shared" si="2"/>
        <v>0</v>
      </c>
      <c r="D10" s="30">
        <f t="shared" si="2"/>
        <v>0</v>
      </c>
      <c r="E10" s="30">
        <f t="shared" si="2"/>
        <v>0</v>
      </c>
      <c r="F10" s="30">
        <f t="shared" si="2"/>
        <v>0</v>
      </c>
      <c r="G10" s="30">
        <f t="shared" si="2"/>
        <v>0</v>
      </c>
      <c r="H10" s="30">
        <f t="shared" si="2"/>
        <v>0</v>
      </c>
      <c r="I10" s="30">
        <f t="shared" si="2"/>
        <v>0</v>
      </c>
      <c r="J10" s="30">
        <f t="shared" si="2"/>
        <v>0</v>
      </c>
      <c r="K10" s="30">
        <f t="shared" si="2"/>
        <v>0</v>
      </c>
      <c r="L10" s="30">
        <f t="shared" si="2"/>
        <v>0</v>
      </c>
      <c r="M10" s="30">
        <f t="shared" si="2"/>
        <v>0</v>
      </c>
      <c r="N10" s="30">
        <f t="shared" si="2"/>
        <v>0</v>
      </c>
      <c r="O10" s="30">
        <f t="shared" si="2"/>
        <v>0</v>
      </c>
      <c r="P10" s="30">
        <f t="shared" si="2"/>
        <v>0</v>
      </c>
      <c r="Q10" s="30">
        <f t="shared" si="2"/>
        <v>0</v>
      </c>
      <c r="R10" s="30">
        <f t="shared" si="2"/>
        <v>0</v>
      </c>
    </row>
    <row r="11" spans="1:20" s="15" customFormat="1" ht="19.5" customHeight="1" x14ac:dyDescent="0.55000000000000004">
      <c r="A11" s="18" t="s">
        <v>39</v>
      </c>
      <c r="B11" s="28">
        <f t="shared" ref="B11" si="3">SUM(F11+J11+N11+R11)</f>
        <v>0</v>
      </c>
      <c r="C11" s="29"/>
      <c r="D11" s="29"/>
      <c r="E11" s="29"/>
      <c r="F11" s="30">
        <f t="shared" ref="F11" si="4">SUM(C11:E11)</f>
        <v>0</v>
      </c>
      <c r="G11" s="29"/>
      <c r="H11" s="29"/>
      <c r="I11" s="29"/>
      <c r="J11" s="30">
        <f t="shared" ref="J11" si="5">SUM(G11:I11)</f>
        <v>0</v>
      </c>
      <c r="K11" s="29"/>
      <c r="L11" s="29"/>
      <c r="M11" s="29"/>
      <c r="N11" s="30">
        <f t="shared" ref="N11" si="6">SUM(K11:M11)</f>
        <v>0</v>
      </c>
      <c r="O11" s="29"/>
      <c r="P11" s="29"/>
      <c r="Q11" s="29"/>
      <c r="R11" s="30">
        <f t="shared" ref="R11" si="7">SUM(O11:Q11)</f>
        <v>0</v>
      </c>
    </row>
    <row r="12" spans="1:20" s="15" customFormat="1" ht="19.5" customHeight="1" x14ac:dyDescent="0.55000000000000004">
      <c r="A12" s="20" t="s">
        <v>40</v>
      </c>
      <c r="B12" s="28">
        <f t="shared" ref="B12:R12" si="8">SUM(B13:B14)</f>
        <v>111800</v>
      </c>
      <c r="C12" s="30">
        <f t="shared" si="8"/>
        <v>0</v>
      </c>
      <c r="D12" s="30">
        <f t="shared" si="8"/>
        <v>0</v>
      </c>
      <c r="E12" s="30">
        <f t="shared" si="8"/>
        <v>0</v>
      </c>
      <c r="F12" s="30">
        <f t="shared" si="8"/>
        <v>0</v>
      </c>
      <c r="G12" s="30">
        <f t="shared" si="8"/>
        <v>0</v>
      </c>
      <c r="H12" s="30">
        <f t="shared" si="8"/>
        <v>16400</v>
      </c>
      <c r="I12" s="30">
        <f t="shared" si="8"/>
        <v>47700</v>
      </c>
      <c r="J12" s="30">
        <f t="shared" si="8"/>
        <v>64100</v>
      </c>
      <c r="K12" s="30">
        <f t="shared" si="8"/>
        <v>0</v>
      </c>
      <c r="L12" s="30">
        <f t="shared" si="8"/>
        <v>0</v>
      </c>
      <c r="M12" s="30">
        <f t="shared" si="8"/>
        <v>33000</v>
      </c>
      <c r="N12" s="30">
        <f t="shared" si="8"/>
        <v>33000</v>
      </c>
      <c r="O12" s="30">
        <f t="shared" si="8"/>
        <v>0</v>
      </c>
      <c r="P12" s="30">
        <f t="shared" si="8"/>
        <v>0</v>
      </c>
      <c r="Q12" s="30">
        <f t="shared" si="8"/>
        <v>14700</v>
      </c>
      <c r="R12" s="30">
        <f t="shared" si="8"/>
        <v>14700</v>
      </c>
    </row>
    <row r="13" spans="1:20" s="15" customFormat="1" ht="19.5" customHeight="1" x14ac:dyDescent="0.55000000000000004">
      <c r="A13" s="18" t="s">
        <v>41</v>
      </c>
      <c r="B13" s="28">
        <f t="shared" ref="B13:B14" si="9">SUM(F13+J13+N13+R13)</f>
        <v>104800</v>
      </c>
      <c r="C13" s="29"/>
      <c r="D13" s="29"/>
      <c r="E13" s="29"/>
      <c r="F13" s="30">
        <f t="shared" ref="F13:F14" si="10">SUM(C13:E13)</f>
        <v>0</v>
      </c>
      <c r="G13" s="29"/>
      <c r="H13" s="29">
        <v>16400</v>
      </c>
      <c r="I13" s="29">
        <v>44200</v>
      </c>
      <c r="J13" s="30">
        <f t="shared" ref="J13:J14" si="11">SUM(G13:I13)</f>
        <v>60600</v>
      </c>
      <c r="K13" s="29"/>
      <c r="L13" s="29"/>
      <c r="M13" s="29">
        <v>29500</v>
      </c>
      <c r="N13" s="30">
        <f t="shared" ref="N13:N14" si="12">SUM(K13:M13)</f>
        <v>29500</v>
      </c>
      <c r="O13" s="29"/>
      <c r="P13" s="29"/>
      <c r="Q13" s="29">
        <v>14700</v>
      </c>
      <c r="R13" s="30">
        <f t="shared" ref="R13:R14" si="13">SUM(O13:Q13)</f>
        <v>14700</v>
      </c>
    </row>
    <row r="14" spans="1:20" s="15" customFormat="1" ht="19.5" customHeight="1" x14ac:dyDescent="0.55000000000000004">
      <c r="A14" s="18" t="s">
        <v>42</v>
      </c>
      <c r="B14" s="28">
        <f t="shared" si="9"/>
        <v>7000</v>
      </c>
      <c r="C14" s="29"/>
      <c r="D14" s="29"/>
      <c r="E14" s="29"/>
      <c r="F14" s="30">
        <f t="shared" si="10"/>
        <v>0</v>
      </c>
      <c r="G14" s="29"/>
      <c r="H14" s="29"/>
      <c r="I14" s="29">
        <v>3500</v>
      </c>
      <c r="J14" s="30">
        <f t="shared" si="11"/>
        <v>3500</v>
      </c>
      <c r="K14" s="29"/>
      <c r="L14" s="29"/>
      <c r="M14" s="29">
        <v>3500</v>
      </c>
      <c r="N14" s="30">
        <f t="shared" si="12"/>
        <v>3500</v>
      </c>
      <c r="O14" s="29"/>
      <c r="P14" s="29"/>
      <c r="Q14" s="29"/>
      <c r="R14" s="30">
        <f t="shared" si="13"/>
        <v>0</v>
      </c>
      <c r="S14" s="15" t="s">
        <v>69</v>
      </c>
    </row>
    <row r="15" spans="1:20" s="15" customFormat="1" ht="19.5" customHeight="1" x14ac:dyDescent="0.55000000000000004">
      <c r="A15" s="20" t="s">
        <v>43</v>
      </c>
      <c r="B15" s="28">
        <f t="shared" ref="B15:R15" si="14">SUM(B16:B23)</f>
        <v>60000</v>
      </c>
      <c r="C15" s="30">
        <f t="shared" si="14"/>
        <v>0</v>
      </c>
      <c r="D15" s="30">
        <f t="shared" si="14"/>
        <v>0</v>
      </c>
      <c r="E15" s="30">
        <f t="shared" si="14"/>
        <v>0</v>
      </c>
      <c r="F15" s="30">
        <f t="shared" si="14"/>
        <v>0</v>
      </c>
      <c r="G15" s="30">
        <f t="shared" si="14"/>
        <v>0</v>
      </c>
      <c r="H15" s="30">
        <f t="shared" si="14"/>
        <v>14000</v>
      </c>
      <c r="I15" s="30">
        <f t="shared" si="14"/>
        <v>24980</v>
      </c>
      <c r="J15" s="30">
        <f t="shared" si="14"/>
        <v>38980</v>
      </c>
      <c r="K15" s="30">
        <f t="shared" si="14"/>
        <v>12040</v>
      </c>
      <c r="L15" s="30">
        <f t="shared" si="14"/>
        <v>0</v>
      </c>
      <c r="M15" s="30">
        <f t="shared" si="14"/>
        <v>6500</v>
      </c>
      <c r="N15" s="30">
        <f t="shared" si="14"/>
        <v>18540</v>
      </c>
      <c r="O15" s="30">
        <f t="shared" si="14"/>
        <v>0</v>
      </c>
      <c r="P15" s="30">
        <f t="shared" si="14"/>
        <v>0</v>
      </c>
      <c r="Q15" s="30">
        <f t="shared" si="14"/>
        <v>2480</v>
      </c>
      <c r="R15" s="30">
        <f t="shared" si="14"/>
        <v>2480</v>
      </c>
    </row>
    <row r="16" spans="1:20" s="15" customFormat="1" ht="19.5" customHeight="1" x14ac:dyDescent="0.55000000000000004">
      <c r="A16" s="18" t="s">
        <v>44</v>
      </c>
      <c r="B16" s="28">
        <f t="shared" ref="B16:B23" si="15">SUM(F16+J16+N16+R16)</f>
        <v>5000</v>
      </c>
      <c r="C16" s="29"/>
      <c r="D16" s="29"/>
      <c r="E16" s="29"/>
      <c r="F16" s="30">
        <f t="shared" ref="F16:F23" si="16">SUM(C16:E16)</f>
        <v>0</v>
      </c>
      <c r="G16" s="29"/>
      <c r="H16" s="29">
        <v>5000</v>
      </c>
      <c r="I16" s="29"/>
      <c r="J16" s="30">
        <f t="shared" ref="J16:J23" si="17">SUM(G16:I16)</f>
        <v>5000</v>
      </c>
      <c r="K16" s="29"/>
      <c r="L16" s="29"/>
      <c r="M16" s="29"/>
      <c r="N16" s="30">
        <f t="shared" ref="N16:N23" si="18">SUM(K16:M16)</f>
        <v>0</v>
      </c>
      <c r="O16" s="29"/>
      <c r="P16" s="29"/>
      <c r="Q16" s="29"/>
      <c r="R16" s="30">
        <f t="shared" ref="R16:R23" si="19">SUM(O16:Q16)</f>
        <v>0</v>
      </c>
    </row>
    <row r="17" spans="1:18" s="15" customFormat="1" ht="19.5" customHeight="1" x14ac:dyDescent="0.55000000000000004">
      <c r="A17" s="18" t="s">
        <v>45</v>
      </c>
      <c r="B17" s="28">
        <f t="shared" si="15"/>
        <v>30000</v>
      </c>
      <c r="C17" s="29"/>
      <c r="D17" s="29"/>
      <c r="E17" s="29"/>
      <c r="F17" s="30">
        <f t="shared" si="16"/>
        <v>0</v>
      </c>
      <c r="G17" s="29"/>
      <c r="H17" s="29">
        <v>4000</v>
      </c>
      <c r="I17" s="29">
        <v>4980</v>
      </c>
      <c r="J17" s="30">
        <f t="shared" si="17"/>
        <v>8980</v>
      </c>
      <c r="K17" s="29">
        <v>12040</v>
      </c>
      <c r="L17" s="29"/>
      <c r="M17" s="29">
        <v>6500</v>
      </c>
      <c r="N17" s="30">
        <f t="shared" si="18"/>
        <v>18540</v>
      </c>
      <c r="O17" s="29"/>
      <c r="P17" s="29"/>
      <c r="Q17" s="29">
        <v>2480</v>
      </c>
      <c r="R17" s="30">
        <f t="shared" si="19"/>
        <v>2480</v>
      </c>
    </row>
    <row r="18" spans="1:18" s="15" customFormat="1" ht="19.5" customHeight="1" x14ac:dyDescent="0.55000000000000004">
      <c r="A18" s="18" t="s">
        <v>46</v>
      </c>
      <c r="B18" s="28">
        <f t="shared" si="15"/>
        <v>5000</v>
      </c>
      <c r="C18" s="29"/>
      <c r="D18" s="29"/>
      <c r="E18" s="29"/>
      <c r="F18" s="30">
        <f t="shared" si="16"/>
        <v>0</v>
      </c>
      <c r="G18" s="29"/>
      <c r="H18" s="29"/>
      <c r="I18" s="29">
        <v>5000</v>
      </c>
      <c r="J18" s="30">
        <f t="shared" si="17"/>
        <v>5000</v>
      </c>
      <c r="K18" s="29"/>
      <c r="L18" s="29"/>
      <c r="M18" s="29"/>
      <c r="N18" s="30">
        <f t="shared" si="18"/>
        <v>0</v>
      </c>
      <c r="O18" s="29"/>
      <c r="P18" s="29"/>
      <c r="Q18" s="29"/>
      <c r="R18" s="30">
        <f t="shared" si="19"/>
        <v>0</v>
      </c>
    </row>
    <row r="19" spans="1:18" s="15" customFormat="1" ht="19.5" customHeight="1" x14ac:dyDescent="0.55000000000000004">
      <c r="A19" s="18" t="s">
        <v>47</v>
      </c>
      <c r="B19" s="28">
        <f t="shared" si="15"/>
        <v>10000</v>
      </c>
      <c r="C19" s="29"/>
      <c r="D19" s="29"/>
      <c r="E19" s="29"/>
      <c r="F19" s="30">
        <f t="shared" si="16"/>
        <v>0</v>
      </c>
      <c r="G19" s="29"/>
      <c r="H19" s="29">
        <v>5000</v>
      </c>
      <c r="I19" s="29">
        <v>5000</v>
      </c>
      <c r="J19" s="30">
        <f t="shared" si="17"/>
        <v>10000</v>
      </c>
      <c r="K19" s="29"/>
      <c r="L19" s="29"/>
      <c r="M19" s="29"/>
      <c r="N19" s="30">
        <f t="shared" si="18"/>
        <v>0</v>
      </c>
      <c r="O19" s="29"/>
      <c r="P19" s="29"/>
      <c r="Q19" s="29"/>
      <c r="R19" s="30">
        <f t="shared" si="19"/>
        <v>0</v>
      </c>
    </row>
    <row r="20" spans="1:18" s="15" customFormat="1" ht="19.5" customHeight="1" x14ac:dyDescent="0.55000000000000004">
      <c r="A20" s="18" t="s">
        <v>48</v>
      </c>
      <c r="B20" s="28">
        <f t="shared" si="15"/>
        <v>0</v>
      </c>
      <c r="C20" s="29"/>
      <c r="D20" s="29"/>
      <c r="E20" s="29"/>
      <c r="F20" s="30">
        <f t="shared" si="16"/>
        <v>0</v>
      </c>
      <c r="G20" s="29"/>
      <c r="H20" s="29"/>
      <c r="I20" s="29"/>
      <c r="J20" s="30">
        <f t="shared" si="17"/>
        <v>0</v>
      </c>
      <c r="K20" s="29"/>
      <c r="L20" s="29"/>
      <c r="M20" s="29"/>
      <c r="N20" s="30">
        <f t="shared" si="18"/>
        <v>0</v>
      </c>
      <c r="O20" s="29"/>
      <c r="P20" s="29"/>
      <c r="Q20" s="29"/>
      <c r="R20" s="30">
        <f t="shared" si="19"/>
        <v>0</v>
      </c>
    </row>
    <row r="21" spans="1:18" s="15" customFormat="1" ht="19.5" customHeight="1" x14ac:dyDescent="0.55000000000000004">
      <c r="A21" s="18" t="s">
        <v>49</v>
      </c>
      <c r="B21" s="28">
        <f t="shared" si="15"/>
        <v>0</v>
      </c>
      <c r="C21" s="29"/>
      <c r="D21" s="29"/>
      <c r="E21" s="29"/>
      <c r="F21" s="30">
        <f t="shared" si="16"/>
        <v>0</v>
      </c>
      <c r="G21" s="29"/>
      <c r="H21" s="29"/>
      <c r="I21" s="29"/>
      <c r="J21" s="30">
        <f t="shared" si="17"/>
        <v>0</v>
      </c>
      <c r="K21" s="29"/>
      <c r="L21" s="29"/>
      <c r="M21" s="29"/>
      <c r="N21" s="30">
        <f t="shared" si="18"/>
        <v>0</v>
      </c>
      <c r="O21" s="29"/>
      <c r="P21" s="29"/>
      <c r="Q21" s="29"/>
      <c r="R21" s="30">
        <f t="shared" si="19"/>
        <v>0</v>
      </c>
    </row>
    <row r="22" spans="1:18" s="15" customFormat="1" ht="19.5" customHeight="1" x14ac:dyDescent="0.55000000000000004">
      <c r="A22" s="18" t="s">
        <v>50</v>
      </c>
      <c r="B22" s="28">
        <f t="shared" si="15"/>
        <v>10000</v>
      </c>
      <c r="C22" s="29"/>
      <c r="D22" s="29"/>
      <c r="E22" s="29"/>
      <c r="F22" s="30">
        <f t="shared" si="16"/>
        <v>0</v>
      </c>
      <c r="G22" s="29"/>
      <c r="H22" s="29"/>
      <c r="I22" s="29">
        <v>10000</v>
      </c>
      <c r="J22" s="30">
        <f t="shared" si="17"/>
        <v>10000</v>
      </c>
      <c r="K22" s="29"/>
      <c r="L22" s="29"/>
      <c r="M22" s="29"/>
      <c r="N22" s="30">
        <f t="shared" si="18"/>
        <v>0</v>
      </c>
      <c r="O22" s="29"/>
      <c r="P22" s="29"/>
      <c r="Q22" s="29"/>
      <c r="R22" s="30">
        <f t="shared" si="19"/>
        <v>0</v>
      </c>
    </row>
    <row r="23" spans="1:18" s="15" customFormat="1" ht="19.5" customHeight="1" x14ac:dyDescent="0.55000000000000004">
      <c r="A23" s="48" t="s">
        <v>51</v>
      </c>
      <c r="B23" s="39">
        <f t="shared" si="15"/>
        <v>0</v>
      </c>
      <c r="C23" s="49"/>
      <c r="D23" s="49"/>
      <c r="E23" s="49"/>
      <c r="F23" s="40">
        <f t="shared" si="16"/>
        <v>0</v>
      </c>
      <c r="G23" s="49"/>
      <c r="H23" s="49"/>
      <c r="I23" s="49"/>
      <c r="J23" s="40">
        <f t="shared" si="17"/>
        <v>0</v>
      </c>
      <c r="K23" s="49"/>
      <c r="L23" s="49"/>
      <c r="M23" s="49"/>
      <c r="N23" s="40">
        <f t="shared" si="18"/>
        <v>0</v>
      </c>
      <c r="O23" s="49"/>
      <c r="P23" s="49"/>
      <c r="Q23" s="49"/>
      <c r="R23" s="40">
        <f t="shared" si="19"/>
        <v>0</v>
      </c>
    </row>
  </sheetData>
  <mergeCells count="10">
    <mergeCell ref="K5:M5"/>
    <mergeCell ref="N5:N6"/>
    <mergeCell ref="O5:Q5"/>
    <mergeCell ref="R5:R6"/>
    <mergeCell ref="A5:A6"/>
    <mergeCell ref="B5:B6"/>
    <mergeCell ref="C5:E5"/>
    <mergeCell ref="F5:F6"/>
    <mergeCell ref="G5:I5"/>
    <mergeCell ref="J5:J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RowHeight="14.25" x14ac:dyDescent="0.2"/>
  <cols>
    <col min="1" max="1" width="51.25" customWidth="1"/>
    <col min="2" max="2" width="12.375" style="33" customWidth="1"/>
    <col min="3" max="3" width="7.875" style="33" bestFit="1" customWidth="1"/>
    <col min="4" max="4" width="8" style="33" bestFit="1" customWidth="1"/>
    <col min="5" max="5" width="7.75" style="33" bestFit="1" customWidth="1"/>
    <col min="6" max="6" width="11.75" style="33" bestFit="1" customWidth="1"/>
    <col min="7" max="7" width="7.875" style="33" bestFit="1" customWidth="1"/>
    <col min="8" max="8" width="12.375" style="33" bestFit="1" customWidth="1"/>
    <col min="9" max="9" width="11.25" style="33" bestFit="1" customWidth="1"/>
    <col min="10" max="10" width="12.375" style="33" bestFit="1" customWidth="1"/>
    <col min="11" max="13" width="11.25" style="33" bestFit="1" customWidth="1"/>
    <col min="14" max="14" width="11.75" style="33" bestFit="1" customWidth="1"/>
    <col min="15" max="15" width="11.25" style="33" bestFit="1" customWidth="1"/>
    <col min="16" max="17" width="10.125" style="33" bestFit="1" customWidth="1"/>
    <col min="18" max="18" width="11.75" style="33" bestFit="1" customWidth="1"/>
  </cols>
  <sheetData>
    <row r="1" spans="1:20" s="15" customFormat="1" ht="27" customHeight="1" x14ac:dyDescent="0.55000000000000004">
      <c r="A1" s="37" t="s">
        <v>96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14"/>
      <c r="T1" s="14"/>
    </row>
    <row r="2" spans="1:20" s="15" customFormat="1" ht="27" customHeight="1" x14ac:dyDescent="0.55000000000000004">
      <c r="A2" s="16" t="s">
        <v>70</v>
      </c>
      <c r="B2" s="22"/>
      <c r="C2" s="22"/>
      <c r="D2" s="23"/>
      <c r="E2" s="24"/>
      <c r="F2" s="23"/>
      <c r="G2" s="22"/>
      <c r="H2" s="23"/>
      <c r="I2" s="22"/>
      <c r="J2" s="22"/>
      <c r="K2" s="22"/>
      <c r="L2" s="22"/>
      <c r="M2" s="22"/>
      <c r="N2" s="22"/>
      <c r="O2" s="22"/>
      <c r="P2" s="22"/>
      <c r="Q2" s="22"/>
      <c r="R2" s="22"/>
      <c r="S2" s="14"/>
      <c r="T2" s="14"/>
    </row>
    <row r="3" spans="1:20" s="15" customFormat="1" ht="27" customHeight="1" x14ac:dyDescent="0.55000000000000004">
      <c r="A3" s="16" t="s">
        <v>0</v>
      </c>
      <c r="B3" s="22"/>
      <c r="C3" s="22"/>
      <c r="D3" s="22"/>
      <c r="E3" s="25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14"/>
      <c r="T3" s="14"/>
    </row>
    <row r="4" spans="1:20" s="15" customFormat="1" ht="24.95" customHeight="1" x14ac:dyDescent="0.55000000000000004">
      <c r="A4" s="34" t="s">
        <v>87</v>
      </c>
      <c r="B4" s="26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20" s="42" customFormat="1" ht="19.5" customHeight="1" x14ac:dyDescent="0.55000000000000004">
      <c r="A5" s="103" t="s">
        <v>26</v>
      </c>
      <c r="B5" s="105" t="s">
        <v>27</v>
      </c>
      <c r="C5" s="107" t="s">
        <v>28</v>
      </c>
      <c r="D5" s="108"/>
      <c r="E5" s="109"/>
      <c r="F5" s="110" t="s">
        <v>29</v>
      </c>
      <c r="G5" s="107" t="s">
        <v>30</v>
      </c>
      <c r="H5" s="108"/>
      <c r="I5" s="109"/>
      <c r="J5" s="110" t="s">
        <v>31</v>
      </c>
      <c r="K5" s="107" t="s">
        <v>32</v>
      </c>
      <c r="L5" s="108"/>
      <c r="M5" s="109"/>
      <c r="N5" s="110" t="s">
        <v>33</v>
      </c>
      <c r="O5" s="107" t="s">
        <v>34</v>
      </c>
      <c r="P5" s="108"/>
      <c r="Q5" s="109"/>
      <c r="R5" s="110" t="s">
        <v>35</v>
      </c>
    </row>
    <row r="6" spans="1:20" s="43" customFormat="1" ht="19.5" customHeight="1" x14ac:dyDescent="0.2">
      <c r="A6" s="104"/>
      <c r="B6" s="106"/>
      <c r="C6" s="36" t="s">
        <v>54</v>
      </c>
      <c r="D6" s="36" t="s">
        <v>55</v>
      </c>
      <c r="E6" s="36" t="s">
        <v>56</v>
      </c>
      <c r="F6" s="111"/>
      <c r="G6" s="36" t="s">
        <v>57</v>
      </c>
      <c r="H6" s="36" t="s">
        <v>58</v>
      </c>
      <c r="I6" s="36" t="s">
        <v>67</v>
      </c>
      <c r="J6" s="111"/>
      <c r="K6" s="36" t="s">
        <v>59</v>
      </c>
      <c r="L6" s="36" t="s">
        <v>60</v>
      </c>
      <c r="M6" s="36" t="s">
        <v>61</v>
      </c>
      <c r="N6" s="111"/>
      <c r="O6" s="36" t="s">
        <v>62</v>
      </c>
      <c r="P6" s="36" t="s">
        <v>63</v>
      </c>
      <c r="Q6" s="36" t="s">
        <v>64</v>
      </c>
      <c r="R6" s="111"/>
    </row>
    <row r="7" spans="1:20" s="37" customFormat="1" ht="19.5" customHeight="1" x14ac:dyDescent="0.55000000000000004">
      <c r="A7" s="38" t="s">
        <v>52</v>
      </c>
      <c r="B7" s="50">
        <f>SUM(B8)</f>
        <v>251000</v>
      </c>
      <c r="C7" s="50">
        <f t="shared" ref="C7:R8" si="0">SUM(C8)</f>
        <v>0</v>
      </c>
      <c r="D7" s="50">
        <f t="shared" si="0"/>
        <v>0</v>
      </c>
      <c r="E7" s="50">
        <f t="shared" si="0"/>
        <v>0</v>
      </c>
      <c r="F7" s="50">
        <f t="shared" si="0"/>
        <v>0</v>
      </c>
      <c r="G7" s="50">
        <f t="shared" si="0"/>
        <v>0</v>
      </c>
      <c r="H7" s="50">
        <f t="shared" si="0"/>
        <v>106000</v>
      </c>
      <c r="I7" s="50">
        <f t="shared" si="0"/>
        <v>44600</v>
      </c>
      <c r="J7" s="50">
        <f t="shared" si="0"/>
        <v>150600</v>
      </c>
      <c r="K7" s="50">
        <f t="shared" si="0"/>
        <v>54300</v>
      </c>
      <c r="L7" s="50">
        <f t="shared" si="0"/>
        <v>11000</v>
      </c>
      <c r="M7" s="50">
        <f t="shared" si="0"/>
        <v>10000</v>
      </c>
      <c r="N7" s="50">
        <f t="shared" si="0"/>
        <v>75300</v>
      </c>
      <c r="O7" s="50">
        <f t="shared" si="0"/>
        <v>16000</v>
      </c>
      <c r="P7" s="50">
        <f t="shared" si="0"/>
        <v>5000</v>
      </c>
      <c r="Q7" s="50">
        <f t="shared" si="0"/>
        <v>4100</v>
      </c>
      <c r="R7" s="50">
        <f t="shared" si="0"/>
        <v>25100</v>
      </c>
    </row>
    <row r="8" spans="1:20" s="37" customFormat="1" ht="19.5" customHeight="1" x14ac:dyDescent="0.55000000000000004">
      <c r="A8" s="19" t="s">
        <v>9</v>
      </c>
      <c r="B8" s="31">
        <f>SUM(B9)</f>
        <v>251000</v>
      </c>
      <c r="C8" s="31">
        <f t="shared" si="0"/>
        <v>0</v>
      </c>
      <c r="D8" s="31">
        <f t="shared" si="0"/>
        <v>0</v>
      </c>
      <c r="E8" s="31">
        <f t="shared" si="0"/>
        <v>0</v>
      </c>
      <c r="F8" s="31">
        <f t="shared" si="0"/>
        <v>0</v>
      </c>
      <c r="G8" s="31">
        <f t="shared" si="0"/>
        <v>0</v>
      </c>
      <c r="H8" s="31">
        <f t="shared" si="0"/>
        <v>106000</v>
      </c>
      <c r="I8" s="31">
        <f t="shared" si="0"/>
        <v>44600</v>
      </c>
      <c r="J8" s="31">
        <f t="shared" si="0"/>
        <v>150600</v>
      </c>
      <c r="K8" s="31">
        <f t="shared" si="0"/>
        <v>54300</v>
      </c>
      <c r="L8" s="31">
        <f t="shared" si="0"/>
        <v>11000</v>
      </c>
      <c r="M8" s="31">
        <f t="shared" si="0"/>
        <v>10000</v>
      </c>
      <c r="N8" s="31">
        <f t="shared" si="0"/>
        <v>75300</v>
      </c>
      <c r="O8" s="31">
        <f t="shared" si="0"/>
        <v>16000</v>
      </c>
      <c r="P8" s="31">
        <f t="shared" si="0"/>
        <v>5000</v>
      </c>
      <c r="Q8" s="31">
        <f t="shared" si="0"/>
        <v>4100</v>
      </c>
      <c r="R8" s="31">
        <f t="shared" si="0"/>
        <v>25100</v>
      </c>
    </row>
    <row r="9" spans="1:20" s="15" customFormat="1" ht="19.5" customHeight="1" x14ac:dyDescent="0.55000000000000004">
      <c r="A9" s="19" t="s">
        <v>37</v>
      </c>
      <c r="B9" s="31">
        <f t="shared" ref="B9:R9" si="1">SUM(B10+B12+B15)</f>
        <v>251000</v>
      </c>
      <c r="C9" s="31">
        <f t="shared" si="1"/>
        <v>0</v>
      </c>
      <c r="D9" s="31">
        <f t="shared" si="1"/>
        <v>0</v>
      </c>
      <c r="E9" s="31">
        <f t="shared" si="1"/>
        <v>0</v>
      </c>
      <c r="F9" s="31">
        <f t="shared" si="1"/>
        <v>0</v>
      </c>
      <c r="G9" s="31">
        <f t="shared" si="1"/>
        <v>0</v>
      </c>
      <c r="H9" s="31">
        <f t="shared" si="1"/>
        <v>106000</v>
      </c>
      <c r="I9" s="31">
        <f t="shared" si="1"/>
        <v>44600</v>
      </c>
      <c r="J9" s="31">
        <f t="shared" si="1"/>
        <v>150600</v>
      </c>
      <c r="K9" s="31">
        <f t="shared" si="1"/>
        <v>54300</v>
      </c>
      <c r="L9" s="31">
        <f t="shared" si="1"/>
        <v>11000</v>
      </c>
      <c r="M9" s="31">
        <f t="shared" si="1"/>
        <v>10000</v>
      </c>
      <c r="N9" s="31">
        <f t="shared" si="1"/>
        <v>75300</v>
      </c>
      <c r="O9" s="31">
        <f t="shared" si="1"/>
        <v>16000</v>
      </c>
      <c r="P9" s="31">
        <f t="shared" si="1"/>
        <v>5000</v>
      </c>
      <c r="Q9" s="31">
        <f t="shared" si="1"/>
        <v>4100</v>
      </c>
      <c r="R9" s="31">
        <f t="shared" si="1"/>
        <v>25100</v>
      </c>
    </row>
    <row r="10" spans="1:20" s="15" customFormat="1" ht="19.5" customHeight="1" x14ac:dyDescent="0.55000000000000004">
      <c r="A10" s="20" t="s">
        <v>38</v>
      </c>
      <c r="B10" s="28">
        <f t="shared" ref="B10:R10" si="2">SUM(B11:B11)</f>
        <v>8000</v>
      </c>
      <c r="C10" s="30">
        <f t="shared" si="2"/>
        <v>0</v>
      </c>
      <c r="D10" s="30">
        <f t="shared" si="2"/>
        <v>0</v>
      </c>
      <c r="E10" s="30">
        <f t="shared" si="2"/>
        <v>0</v>
      </c>
      <c r="F10" s="30">
        <f t="shared" si="2"/>
        <v>0</v>
      </c>
      <c r="G10" s="30">
        <f t="shared" si="2"/>
        <v>0</v>
      </c>
      <c r="H10" s="30">
        <f t="shared" si="2"/>
        <v>0</v>
      </c>
      <c r="I10" s="30">
        <f t="shared" si="2"/>
        <v>4000</v>
      </c>
      <c r="J10" s="30">
        <f t="shared" si="2"/>
        <v>4000</v>
      </c>
      <c r="K10" s="30">
        <f t="shared" si="2"/>
        <v>4000</v>
      </c>
      <c r="L10" s="30">
        <f t="shared" si="2"/>
        <v>0</v>
      </c>
      <c r="M10" s="30">
        <f t="shared" si="2"/>
        <v>0</v>
      </c>
      <c r="N10" s="30">
        <f t="shared" si="2"/>
        <v>4000</v>
      </c>
      <c r="O10" s="30">
        <f t="shared" si="2"/>
        <v>0</v>
      </c>
      <c r="P10" s="30">
        <f t="shared" si="2"/>
        <v>0</v>
      </c>
      <c r="Q10" s="30">
        <f t="shared" si="2"/>
        <v>0</v>
      </c>
      <c r="R10" s="30">
        <f t="shared" si="2"/>
        <v>0</v>
      </c>
    </row>
    <row r="11" spans="1:20" s="15" customFormat="1" ht="19.5" customHeight="1" x14ac:dyDescent="0.55000000000000004">
      <c r="A11" s="45" t="s">
        <v>39</v>
      </c>
      <c r="B11" s="28">
        <f t="shared" ref="B11" si="3">SUM(F11+J11+N11+R11)</f>
        <v>8000</v>
      </c>
      <c r="C11" s="30"/>
      <c r="D11" s="30"/>
      <c r="E11" s="30"/>
      <c r="F11" s="30">
        <f t="shared" ref="F11" si="4">SUM(C11:E11)</f>
        <v>0</v>
      </c>
      <c r="G11" s="30"/>
      <c r="H11" s="30"/>
      <c r="I11" s="30">
        <v>4000</v>
      </c>
      <c r="J11" s="30">
        <f t="shared" ref="J11" si="5">SUM(G11:I11)</f>
        <v>4000</v>
      </c>
      <c r="K11" s="30">
        <v>4000</v>
      </c>
      <c r="L11" s="30"/>
      <c r="M11" s="30"/>
      <c r="N11" s="30">
        <f t="shared" ref="N11" si="6">SUM(K11:M11)</f>
        <v>4000</v>
      </c>
      <c r="O11" s="30"/>
      <c r="P11" s="30"/>
      <c r="Q11" s="30"/>
      <c r="R11" s="30">
        <f t="shared" ref="R11" si="7">SUM(O11:Q11)</f>
        <v>0</v>
      </c>
    </row>
    <row r="12" spans="1:20" s="15" customFormat="1" ht="19.5" customHeight="1" x14ac:dyDescent="0.55000000000000004">
      <c r="A12" s="20" t="s">
        <v>40</v>
      </c>
      <c r="B12" s="28">
        <f t="shared" ref="B12:R12" si="8">SUM(B13:B14)</f>
        <v>23000</v>
      </c>
      <c r="C12" s="29">
        <f t="shared" si="8"/>
        <v>0</v>
      </c>
      <c r="D12" s="29">
        <f t="shared" si="8"/>
        <v>0</v>
      </c>
      <c r="E12" s="29">
        <f t="shared" si="8"/>
        <v>0</v>
      </c>
      <c r="F12" s="30">
        <f t="shared" si="8"/>
        <v>0</v>
      </c>
      <c r="G12" s="29">
        <f t="shared" si="8"/>
        <v>0</v>
      </c>
      <c r="H12" s="29">
        <f t="shared" si="8"/>
        <v>11000</v>
      </c>
      <c r="I12" s="29">
        <f t="shared" si="8"/>
        <v>0</v>
      </c>
      <c r="J12" s="30">
        <f t="shared" si="8"/>
        <v>11000</v>
      </c>
      <c r="K12" s="29">
        <f t="shared" si="8"/>
        <v>0</v>
      </c>
      <c r="L12" s="29">
        <f t="shared" si="8"/>
        <v>6000</v>
      </c>
      <c r="M12" s="29">
        <f t="shared" si="8"/>
        <v>0</v>
      </c>
      <c r="N12" s="30">
        <f t="shared" si="8"/>
        <v>6000</v>
      </c>
      <c r="O12" s="29">
        <f t="shared" si="8"/>
        <v>6000</v>
      </c>
      <c r="P12" s="29">
        <f t="shared" si="8"/>
        <v>0</v>
      </c>
      <c r="Q12" s="29">
        <f t="shared" si="8"/>
        <v>0</v>
      </c>
      <c r="R12" s="30">
        <f t="shared" si="8"/>
        <v>6000</v>
      </c>
    </row>
    <row r="13" spans="1:20" s="15" customFormat="1" ht="19.5" customHeight="1" x14ac:dyDescent="0.55000000000000004">
      <c r="A13" s="45" t="s">
        <v>41</v>
      </c>
      <c r="B13" s="28">
        <f t="shared" ref="B13:B14" si="9">SUM(F13+J13+N13+R13)</f>
        <v>18000</v>
      </c>
      <c r="C13" s="30"/>
      <c r="D13" s="30"/>
      <c r="E13" s="30"/>
      <c r="F13" s="30">
        <f t="shared" ref="F13:F14" si="10">SUM(C13:E13)</f>
        <v>0</v>
      </c>
      <c r="G13" s="30"/>
      <c r="H13" s="30">
        <v>6000</v>
      </c>
      <c r="I13" s="30"/>
      <c r="J13" s="30">
        <f t="shared" ref="J13:J14" si="11">SUM(G13:I13)</f>
        <v>6000</v>
      </c>
      <c r="K13" s="30"/>
      <c r="L13" s="30">
        <v>6000</v>
      </c>
      <c r="M13" s="30"/>
      <c r="N13" s="30">
        <f t="shared" ref="N13:N14" si="12">SUM(K13:M13)</f>
        <v>6000</v>
      </c>
      <c r="O13" s="30">
        <v>6000</v>
      </c>
      <c r="P13" s="30"/>
      <c r="Q13" s="30"/>
      <c r="R13" s="30">
        <f t="shared" ref="R13:R14" si="13">SUM(O13:Q13)</f>
        <v>6000</v>
      </c>
    </row>
    <row r="14" spans="1:20" s="15" customFormat="1" ht="19.5" customHeight="1" x14ac:dyDescent="0.55000000000000004">
      <c r="A14" s="18" t="s">
        <v>42</v>
      </c>
      <c r="B14" s="28">
        <f t="shared" si="9"/>
        <v>5000</v>
      </c>
      <c r="C14" s="29"/>
      <c r="D14" s="29"/>
      <c r="E14" s="29"/>
      <c r="F14" s="30">
        <f t="shared" si="10"/>
        <v>0</v>
      </c>
      <c r="G14" s="29"/>
      <c r="H14" s="29">
        <v>5000</v>
      </c>
      <c r="I14" s="29"/>
      <c r="J14" s="30">
        <f t="shared" si="11"/>
        <v>5000</v>
      </c>
      <c r="K14" s="29"/>
      <c r="L14" s="29"/>
      <c r="M14" s="29"/>
      <c r="N14" s="30">
        <f t="shared" si="12"/>
        <v>0</v>
      </c>
      <c r="O14" s="29"/>
      <c r="P14" s="29"/>
      <c r="Q14" s="29"/>
      <c r="R14" s="30">
        <f t="shared" si="13"/>
        <v>0</v>
      </c>
    </row>
    <row r="15" spans="1:20" s="15" customFormat="1" ht="19.5" customHeight="1" x14ac:dyDescent="0.55000000000000004">
      <c r="A15" s="20" t="s">
        <v>43</v>
      </c>
      <c r="B15" s="28">
        <f t="shared" ref="B15:R15" si="14">SUM(B16:B23)</f>
        <v>220000</v>
      </c>
      <c r="C15" s="29">
        <f t="shared" si="14"/>
        <v>0</v>
      </c>
      <c r="D15" s="29">
        <f t="shared" si="14"/>
        <v>0</v>
      </c>
      <c r="E15" s="29">
        <f t="shared" si="14"/>
        <v>0</v>
      </c>
      <c r="F15" s="30">
        <f t="shared" si="14"/>
        <v>0</v>
      </c>
      <c r="G15" s="29">
        <f t="shared" si="14"/>
        <v>0</v>
      </c>
      <c r="H15" s="29">
        <f t="shared" si="14"/>
        <v>95000</v>
      </c>
      <c r="I15" s="29">
        <f t="shared" si="14"/>
        <v>40600</v>
      </c>
      <c r="J15" s="30">
        <f t="shared" si="14"/>
        <v>135600</v>
      </c>
      <c r="K15" s="29">
        <f t="shared" si="14"/>
        <v>50300</v>
      </c>
      <c r="L15" s="29">
        <f t="shared" si="14"/>
        <v>5000</v>
      </c>
      <c r="M15" s="29">
        <f t="shared" si="14"/>
        <v>10000</v>
      </c>
      <c r="N15" s="30">
        <f t="shared" si="14"/>
        <v>65300</v>
      </c>
      <c r="O15" s="29">
        <f t="shared" si="14"/>
        <v>10000</v>
      </c>
      <c r="P15" s="29">
        <f t="shared" si="14"/>
        <v>5000</v>
      </c>
      <c r="Q15" s="29">
        <f t="shared" si="14"/>
        <v>4100</v>
      </c>
      <c r="R15" s="30">
        <f t="shared" si="14"/>
        <v>19100</v>
      </c>
    </row>
    <row r="16" spans="1:20" s="15" customFormat="1" ht="19.5" customHeight="1" x14ac:dyDescent="0.55000000000000004">
      <c r="A16" s="45" t="s">
        <v>44</v>
      </c>
      <c r="B16" s="28">
        <f t="shared" ref="B16:B23" si="15">SUM(F16+J16+N16+R16)</f>
        <v>0</v>
      </c>
      <c r="C16" s="30"/>
      <c r="D16" s="30"/>
      <c r="E16" s="30"/>
      <c r="F16" s="30">
        <f t="shared" ref="F16:F23" si="16">SUM(C16:E16)</f>
        <v>0</v>
      </c>
      <c r="G16" s="30"/>
      <c r="H16" s="30"/>
      <c r="I16" s="30"/>
      <c r="J16" s="30">
        <f t="shared" ref="J16:J23" si="17">SUM(G16:I16)</f>
        <v>0</v>
      </c>
      <c r="K16" s="30"/>
      <c r="L16" s="30"/>
      <c r="M16" s="30"/>
      <c r="N16" s="30">
        <f t="shared" ref="N16:N23" si="18">SUM(K16:M16)</f>
        <v>0</v>
      </c>
      <c r="O16" s="30"/>
      <c r="P16" s="30"/>
      <c r="Q16" s="30"/>
      <c r="R16" s="30">
        <f t="shared" ref="R16:R23" si="19">SUM(O16:Q16)</f>
        <v>0</v>
      </c>
    </row>
    <row r="17" spans="1:18" s="15" customFormat="1" ht="19.5" customHeight="1" x14ac:dyDescent="0.55000000000000004">
      <c r="A17" s="18" t="s">
        <v>45</v>
      </c>
      <c r="B17" s="28">
        <f t="shared" si="15"/>
        <v>50000</v>
      </c>
      <c r="C17" s="29"/>
      <c r="D17" s="29"/>
      <c r="E17" s="29"/>
      <c r="F17" s="30">
        <f t="shared" si="16"/>
        <v>0</v>
      </c>
      <c r="G17" s="29"/>
      <c r="H17" s="29">
        <v>5000</v>
      </c>
      <c r="I17" s="29">
        <v>5000</v>
      </c>
      <c r="J17" s="30">
        <f t="shared" si="17"/>
        <v>10000</v>
      </c>
      <c r="K17" s="29">
        <v>5900</v>
      </c>
      <c r="L17" s="29">
        <v>5000</v>
      </c>
      <c r="M17" s="29">
        <v>10000</v>
      </c>
      <c r="N17" s="30">
        <f t="shared" si="18"/>
        <v>20900</v>
      </c>
      <c r="O17" s="29">
        <v>10000</v>
      </c>
      <c r="P17" s="29">
        <v>5000</v>
      </c>
      <c r="Q17" s="29">
        <v>4100</v>
      </c>
      <c r="R17" s="30">
        <f t="shared" si="19"/>
        <v>19100</v>
      </c>
    </row>
    <row r="18" spans="1:18" s="15" customFormat="1" ht="19.5" customHeight="1" x14ac:dyDescent="0.55000000000000004">
      <c r="A18" s="18" t="s">
        <v>46</v>
      </c>
      <c r="B18" s="28">
        <f t="shared" si="15"/>
        <v>0</v>
      </c>
      <c r="C18" s="29"/>
      <c r="D18" s="29"/>
      <c r="E18" s="29"/>
      <c r="F18" s="30">
        <f t="shared" si="16"/>
        <v>0</v>
      </c>
      <c r="G18" s="29"/>
      <c r="H18" s="29"/>
      <c r="I18" s="29"/>
      <c r="J18" s="30">
        <f t="shared" si="17"/>
        <v>0</v>
      </c>
      <c r="K18" s="29"/>
      <c r="L18" s="29"/>
      <c r="M18" s="29"/>
      <c r="N18" s="30">
        <f t="shared" si="18"/>
        <v>0</v>
      </c>
      <c r="O18" s="29"/>
      <c r="P18" s="29"/>
      <c r="Q18" s="29"/>
      <c r="R18" s="30">
        <f t="shared" si="19"/>
        <v>0</v>
      </c>
    </row>
    <row r="19" spans="1:18" s="15" customFormat="1" ht="19.5" customHeight="1" x14ac:dyDescent="0.55000000000000004">
      <c r="A19" s="18" t="s">
        <v>47</v>
      </c>
      <c r="B19" s="28">
        <f t="shared" si="15"/>
        <v>0</v>
      </c>
      <c r="C19" s="29"/>
      <c r="D19" s="29"/>
      <c r="E19" s="29"/>
      <c r="F19" s="30">
        <f t="shared" si="16"/>
        <v>0</v>
      </c>
      <c r="G19" s="29"/>
      <c r="H19" s="29"/>
      <c r="I19" s="29"/>
      <c r="J19" s="30">
        <f t="shared" si="17"/>
        <v>0</v>
      </c>
      <c r="K19" s="29"/>
      <c r="L19" s="29"/>
      <c r="M19" s="29"/>
      <c r="N19" s="30">
        <f t="shared" si="18"/>
        <v>0</v>
      </c>
      <c r="O19" s="29"/>
      <c r="P19" s="29"/>
      <c r="Q19" s="29"/>
      <c r="R19" s="30">
        <f t="shared" si="19"/>
        <v>0</v>
      </c>
    </row>
    <row r="20" spans="1:18" s="15" customFormat="1" ht="19.5" customHeight="1" x14ac:dyDescent="0.55000000000000004">
      <c r="A20" s="18" t="s">
        <v>48</v>
      </c>
      <c r="B20" s="28">
        <f t="shared" si="15"/>
        <v>10000</v>
      </c>
      <c r="C20" s="29"/>
      <c r="D20" s="29"/>
      <c r="E20" s="29"/>
      <c r="F20" s="30">
        <f t="shared" si="16"/>
        <v>0</v>
      </c>
      <c r="G20" s="29"/>
      <c r="H20" s="29">
        <v>10000</v>
      </c>
      <c r="I20" s="29"/>
      <c r="J20" s="30">
        <f t="shared" si="17"/>
        <v>10000</v>
      </c>
      <c r="K20" s="29"/>
      <c r="L20" s="29"/>
      <c r="M20" s="29"/>
      <c r="N20" s="30">
        <f t="shared" si="18"/>
        <v>0</v>
      </c>
      <c r="O20" s="29"/>
      <c r="P20" s="29"/>
      <c r="Q20" s="29"/>
      <c r="R20" s="30">
        <f t="shared" si="19"/>
        <v>0</v>
      </c>
    </row>
    <row r="21" spans="1:18" s="15" customFormat="1" ht="19.5" customHeight="1" x14ac:dyDescent="0.55000000000000004">
      <c r="A21" s="18" t="s">
        <v>49</v>
      </c>
      <c r="B21" s="28">
        <f t="shared" si="15"/>
        <v>160000</v>
      </c>
      <c r="C21" s="29"/>
      <c r="D21" s="29"/>
      <c r="E21" s="29"/>
      <c r="F21" s="30">
        <f t="shared" si="16"/>
        <v>0</v>
      </c>
      <c r="G21" s="29"/>
      <c r="H21" s="29">
        <v>80000</v>
      </c>
      <c r="I21" s="29">
        <v>35600</v>
      </c>
      <c r="J21" s="30">
        <f t="shared" si="17"/>
        <v>115600</v>
      </c>
      <c r="K21" s="29">
        <v>44400</v>
      </c>
      <c r="L21" s="29"/>
      <c r="M21" s="29"/>
      <c r="N21" s="30">
        <f t="shared" si="18"/>
        <v>44400</v>
      </c>
      <c r="O21" s="29"/>
      <c r="P21" s="29"/>
      <c r="Q21" s="29"/>
      <c r="R21" s="30">
        <f t="shared" si="19"/>
        <v>0</v>
      </c>
    </row>
    <row r="22" spans="1:18" s="15" customFormat="1" ht="19.5" customHeight="1" x14ac:dyDescent="0.55000000000000004">
      <c r="A22" s="18" t="s">
        <v>50</v>
      </c>
      <c r="B22" s="28">
        <f t="shared" si="15"/>
        <v>0</v>
      </c>
      <c r="C22" s="29"/>
      <c r="D22" s="29"/>
      <c r="E22" s="29"/>
      <c r="F22" s="30">
        <f t="shared" si="16"/>
        <v>0</v>
      </c>
      <c r="G22" s="29"/>
      <c r="H22" s="29"/>
      <c r="I22" s="29"/>
      <c r="J22" s="30">
        <f t="shared" si="17"/>
        <v>0</v>
      </c>
      <c r="K22" s="29"/>
      <c r="L22" s="29"/>
      <c r="M22" s="29"/>
      <c r="N22" s="30">
        <f t="shared" si="18"/>
        <v>0</v>
      </c>
      <c r="O22" s="29"/>
      <c r="P22" s="29"/>
      <c r="Q22" s="29"/>
      <c r="R22" s="30">
        <f t="shared" si="19"/>
        <v>0</v>
      </c>
    </row>
    <row r="23" spans="1:18" s="15" customFormat="1" ht="19.5" customHeight="1" x14ac:dyDescent="0.55000000000000004">
      <c r="A23" s="48" t="s">
        <v>51</v>
      </c>
      <c r="B23" s="39">
        <f t="shared" si="15"/>
        <v>0</v>
      </c>
      <c r="C23" s="49"/>
      <c r="D23" s="49"/>
      <c r="E23" s="49"/>
      <c r="F23" s="40">
        <f t="shared" si="16"/>
        <v>0</v>
      </c>
      <c r="G23" s="49"/>
      <c r="H23" s="49"/>
      <c r="I23" s="49"/>
      <c r="J23" s="40">
        <f t="shared" si="17"/>
        <v>0</v>
      </c>
      <c r="K23" s="49"/>
      <c r="L23" s="49"/>
      <c r="M23" s="49"/>
      <c r="N23" s="40">
        <f t="shared" si="18"/>
        <v>0</v>
      </c>
      <c r="O23" s="49"/>
      <c r="P23" s="49"/>
      <c r="Q23" s="49"/>
      <c r="R23" s="40">
        <f t="shared" si="19"/>
        <v>0</v>
      </c>
    </row>
  </sheetData>
  <mergeCells count="10">
    <mergeCell ref="K5:M5"/>
    <mergeCell ref="N5:N6"/>
    <mergeCell ref="O5:Q5"/>
    <mergeCell ref="R5:R6"/>
    <mergeCell ref="A5:A6"/>
    <mergeCell ref="B5:B6"/>
    <mergeCell ref="C5:E5"/>
    <mergeCell ref="F5:F6"/>
    <mergeCell ref="G5:I5"/>
    <mergeCell ref="J5:J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workbookViewId="0"/>
  </sheetViews>
  <sheetFormatPr defaultRowHeight="14.25" x14ac:dyDescent="0.2"/>
  <cols>
    <col min="1" max="1" width="50.25" customWidth="1"/>
    <col min="2" max="2" width="12.375" bestFit="1" customWidth="1"/>
    <col min="3" max="3" width="7.875" bestFit="1" customWidth="1"/>
    <col min="4" max="4" width="8" bestFit="1" customWidth="1"/>
    <col min="5" max="5" width="7.75" bestFit="1" customWidth="1"/>
    <col min="6" max="6" width="13.375" customWidth="1"/>
    <col min="7" max="7" width="7.875" bestFit="1" customWidth="1"/>
    <col min="8" max="9" width="11.25" customWidth="1"/>
    <col min="10" max="10" width="13.375" customWidth="1"/>
    <col min="11" max="12" width="11.25" customWidth="1"/>
    <col min="13" max="13" width="10.125" bestFit="1" customWidth="1"/>
    <col min="14" max="14" width="13.375" customWidth="1"/>
    <col min="15" max="15" width="10.125" bestFit="1" customWidth="1"/>
    <col min="16" max="16" width="11.25" customWidth="1"/>
    <col min="17" max="17" width="7.875" bestFit="1" customWidth="1"/>
    <col min="18" max="18" width="13.375" customWidth="1"/>
  </cols>
  <sheetData>
    <row r="1" spans="1:20" s="15" customFormat="1" ht="27" customHeight="1" x14ac:dyDescent="0.55000000000000004">
      <c r="A1" s="37" t="s">
        <v>96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14"/>
      <c r="T1" s="14"/>
    </row>
    <row r="2" spans="1:20" s="15" customFormat="1" ht="27" customHeight="1" x14ac:dyDescent="0.55000000000000004">
      <c r="A2" s="16" t="s">
        <v>72</v>
      </c>
      <c r="B2" s="22"/>
      <c r="C2" s="22"/>
      <c r="D2" s="23"/>
      <c r="E2" s="24"/>
      <c r="F2" s="23"/>
      <c r="G2" s="22"/>
      <c r="H2" s="23"/>
      <c r="I2" s="22"/>
      <c r="J2" s="22"/>
      <c r="K2" s="22"/>
      <c r="L2" s="22"/>
      <c r="M2" s="22"/>
      <c r="N2" s="22"/>
      <c r="O2" s="22"/>
      <c r="P2" s="22"/>
      <c r="Q2" s="22"/>
      <c r="R2" s="22"/>
      <c r="S2" s="14"/>
      <c r="T2" s="14"/>
    </row>
    <row r="3" spans="1:20" s="15" customFormat="1" ht="27" customHeight="1" x14ac:dyDescent="0.55000000000000004">
      <c r="A3" s="16" t="s">
        <v>0</v>
      </c>
      <c r="B3" s="22"/>
      <c r="C3" s="22"/>
      <c r="D3" s="22"/>
      <c r="E3" s="25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14"/>
      <c r="T3" s="14"/>
    </row>
    <row r="4" spans="1:20" s="15" customFormat="1" ht="24.95" customHeight="1" x14ac:dyDescent="0.55000000000000004">
      <c r="A4" s="34" t="s">
        <v>87</v>
      </c>
      <c r="B4" s="26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20" s="42" customFormat="1" ht="19.5" customHeight="1" x14ac:dyDescent="0.55000000000000004">
      <c r="A5" s="103" t="s">
        <v>26</v>
      </c>
      <c r="B5" s="105" t="s">
        <v>27</v>
      </c>
      <c r="C5" s="107" t="s">
        <v>28</v>
      </c>
      <c r="D5" s="108"/>
      <c r="E5" s="109"/>
      <c r="F5" s="110" t="s">
        <v>29</v>
      </c>
      <c r="G5" s="107" t="s">
        <v>30</v>
      </c>
      <c r="H5" s="108"/>
      <c r="I5" s="109"/>
      <c r="J5" s="110" t="s">
        <v>31</v>
      </c>
      <c r="K5" s="107" t="s">
        <v>32</v>
      </c>
      <c r="L5" s="108"/>
      <c r="M5" s="109"/>
      <c r="N5" s="110" t="s">
        <v>33</v>
      </c>
      <c r="O5" s="107" t="s">
        <v>34</v>
      </c>
      <c r="P5" s="108"/>
      <c r="Q5" s="109"/>
      <c r="R5" s="110" t="s">
        <v>35</v>
      </c>
    </row>
    <row r="6" spans="1:20" s="43" customFormat="1" ht="19.5" customHeight="1" x14ac:dyDescent="0.2">
      <c r="A6" s="104"/>
      <c r="B6" s="106"/>
      <c r="C6" s="36" t="s">
        <v>54</v>
      </c>
      <c r="D6" s="36" t="s">
        <v>55</v>
      </c>
      <c r="E6" s="36" t="s">
        <v>56</v>
      </c>
      <c r="F6" s="111"/>
      <c r="G6" s="36" t="s">
        <v>57</v>
      </c>
      <c r="H6" s="36" t="s">
        <v>58</v>
      </c>
      <c r="I6" s="36" t="s">
        <v>67</v>
      </c>
      <c r="J6" s="111"/>
      <c r="K6" s="36" t="s">
        <v>59</v>
      </c>
      <c r="L6" s="36" t="s">
        <v>60</v>
      </c>
      <c r="M6" s="36" t="s">
        <v>61</v>
      </c>
      <c r="N6" s="111"/>
      <c r="O6" s="36" t="s">
        <v>62</v>
      </c>
      <c r="P6" s="36" t="s">
        <v>63</v>
      </c>
      <c r="Q6" s="36" t="s">
        <v>64</v>
      </c>
      <c r="R6" s="111"/>
    </row>
    <row r="7" spans="1:20" s="15" customFormat="1" ht="19.5" customHeight="1" x14ac:dyDescent="0.55000000000000004">
      <c r="A7" s="21" t="s">
        <v>52</v>
      </c>
      <c r="B7" s="32">
        <f>SUM(B8)</f>
        <v>15000</v>
      </c>
      <c r="C7" s="32">
        <f t="shared" ref="C7:C8" si="0">SUM(C8)</f>
        <v>0</v>
      </c>
      <c r="D7" s="32">
        <f t="shared" ref="D7:D8" si="1">SUM(D8)</f>
        <v>0</v>
      </c>
      <c r="E7" s="32">
        <f t="shared" ref="E7:E8" si="2">SUM(E8)</f>
        <v>0</v>
      </c>
      <c r="F7" s="32">
        <f t="shared" ref="F7:F8" si="3">SUM(F8)</f>
        <v>0</v>
      </c>
      <c r="G7" s="32">
        <f t="shared" ref="G7:G8" si="4">SUM(G8)</f>
        <v>0</v>
      </c>
      <c r="H7" s="32">
        <f t="shared" ref="H7:H8" si="5">SUM(H8)</f>
        <v>5000</v>
      </c>
      <c r="I7" s="32">
        <f t="shared" ref="I7:I8" si="6">SUM(I8)</f>
        <v>0</v>
      </c>
      <c r="J7" s="32">
        <f t="shared" ref="J7:J8" si="7">SUM(J8)</f>
        <v>5000</v>
      </c>
      <c r="K7" s="32">
        <f t="shared" ref="K7:K8" si="8">SUM(K8)</f>
        <v>0</v>
      </c>
      <c r="L7" s="32">
        <f t="shared" ref="L7:L8" si="9">SUM(L8)</f>
        <v>5000</v>
      </c>
      <c r="M7" s="32">
        <f t="shared" ref="M7:M8" si="10">SUM(M8)</f>
        <v>0</v>
      </c>
      <c r="N7" s="32">
        <f t="shared" ref="N7:N8" si="11">SUM(N8)</f>
        <v>5000</v>
      </c>
      <c r="O7" s="32">
        <f t="shared" ref="O7:O8" si="12">SUM(O8)</f>
        <v>0</v>
      </c>
      <c r="P7" s="32">
        <f t="shared" ref="P7:P8" si="13">SUM(P8)</f>
        <v>5000</v>
      </c>
      <c r="Q7" s="32">
        <f t="shared" ref="Q7:Q8" si="14">SUM(Q8)</f>
        <v>0</v>
      </c>
      <c r="R7" s="32">
        <f t="shared" ref="R7:R8" si="15">SUM(R8)</f>
        <v>5000</v>
      </c>
    </row>
    <row r="8" spans="1:20" s="15" customFormat="1" ht="19.5" customHeight="1" x14ac:dyDescent="0.55000000000000004">
      <c r="A8" s="19" t="s">
        <v>9</v>
      </c>
      <c r="B8" s="31">
        <f>SUM(B9)</f>
        <v>15000</v>
      </c>
      <c r="C8" s="31">
        <f t="shared" si="0"/>
        <v>0</v>
      </c>
      <c r="D8" s="31">
        <f t="shared" si="1"/>
        <v>0</v>
      </c>
      <c r="E8" s="31">
        <f t="shared" si="2"/>
        <v>0</v>
      </c>
      <c r="F8" s="31">
        <f t="shared" si="3"/>
        <v>0</v>
      </c>
      <c r="G8" s="31">
        <f t="shared" si="4"/>
        <v>0</v>
      </c>
      <c r="H8" s="31">
        <f t="shared" si="5"/>
        <v>5000</v>
      </c>
      <c r="I8" s="31">
        <f t="shared" si="6"/>
        <v>0</v>
      </c>
      <c r="J8" s="31">
        <f t="shared" si="7"/>
        <v>5000</v>
      </c>
      <c r="K8" s="31">
        <f t="shared" si="8"/>
        <v>0</v>
      </c>
      <c r="L8" s="31">
        <f t="shared" si="9"/>
        <v>5000</v>
      </c>
      <c r="M8" s="31">
        <f t="shared" si="10"/>
        <v>0</v>
      </c>
      <c r="N8" s="31">
        <f t="shared" si="11"/>
        <v>5000</v>
      </c>
      <c r="O8" s="31">
        <f t="shared" si="12"/>
        <v>0</v>
      </c>
      <c r="P8" s="31">
        <f t="shared" si="13"/>
        <v>5000</v>
      </c>
      <c r="Q8" s="31">
        <f t="shared" si="14"/>
        <v>0</v>
      </c>
      <c r="R8" s="31">
        <f t="shared" si="15"/>
        <v>5000</v>
      </c>
    </row>
    <row r="9" spans="1:20" s="15" customFormat="1" ht="19.5" customHeight="1" x14ac:dyDescent="0.55000000000000004">
      <c r="A9" s="19" t="s">
        <v>37</v>
      </c>
      <c r="B9" s="31">
        <f t="shared" ref="B9:R9" si="16">SUM(B10+B12+B15)</f>
        <v>15000</v>
      </c>
      <c r="C9" s="31">
        <f t="shared" si="16"/>
        <v>0</v>
      </c>
      <c r="D9" s="31">
        <f t="shared" si="16"/>
        <v>0</v>
      </c>
      <c r="E9" s="31">
        <f t="shared" si="16"/>
        <v>0</v>
      </c>
      <c r="F9" s="31">
        <f t="shared" si="16"/>
        <v>0</v>
      </c>
      <c r="G9" s="31">
        <f t="shared" si="16"/>
        <v>0</v>
      </c>
      <c r="H9" s="31">
        <f t="shared" si="16"/>
        <v>5000</v>
      </c>
      <c r="I9" s="31">
        <f t="shared" si="16"/>
        <v>0</v>
      </c>
      <c r="J9" s="31">
        <f t="shared" si="16"/>
        <v>5000</v>
      </c>
      <c r="K9" s="31">
        <f t="shared" si="16"/>
        <v>0</v>
      </c>
      <c r="L9" s="31">
        <f t="shared" si="16"/>
        <v>5000</v>
      </c>
      <c r="M9" s="31">
        <f t="shared" si="16"/>
        <v>0</v>
      </c>
      <c r="N9" s="31">
        <f t="shared" si="16"/>
        <v>5000</v>
      </c>
      <c r="O9" s="31">
        <f t="shared" si="16"/>
        <v>0</v>
      </c>
      <c r="P9" s="31">
        <f t="shared" si="16"/>
        <v>5000</v>
      </c>
      <c r="Q9" s="31">
        <f t="shared" si="16"/>
        <v>0</v>
      </c>
      <c r="R9" s="31">
        <f t="shared" si="16"/>
        <v>5000</v>
      </c>
    </row>
    <row r="10" spans="1:20" s="15" customFormat="1" ht="19.5" customHeight="1" x14ac:dyDescent="0.55000000000000004">
      <c r="A10" s="20" t="s">
        <v>38</v>
      </c>
      <c r="B10" s="28">
        <f t="shared" ref="B10:R10" si="17">SUM(B11:B11)</f>
        <v>0</v>
      </c>
      <c r="C10" s="30">
        <f t="shared" si="17"/>
        <v>0</v>
      </c>
      <c r="D10" s="30">
        <f t="shared" si="17"/>
        <v>0</v>
      </c>
      <c r="E10" s="30">
        <f t="shared" si="17"/>
        <v>0</v>
      </c>
      <c r="F10" s="30">
        <f t="shared" si="17"/>
        <v>0</v>
      </c>
      <c r="G10" s="30">
        <f t="shared" si="17"/>
        <v>0</v>
      </c>
      <c r="H10" s="30">
        <f t="shared" si="17"/>
        <v>0</v>
      </c>
      <c r="I10" s="30">
        <f t="shared" si="17"/>
        <v>0</v>
      </c>
      <c r="J10" s="30">
        <f t="shared" si="17"/>
        <v>0</v>
      </c>
      <c r="K10" s="30">
        <f t="shared" si="17"/>
        <v>0</v>
      </c>
      <c r="L10" s="30">
        <f t="shared" si="17"/>
        <v>0</v>
      </c>
      <c r="M10" s="30">
        <f t="shared" si="17"/>
        <v>0</v>
      </c>
      <c r="N10" s="30">
        <f t="shared" si="17"/>
        <v>0</v>
      </c>
      <c r="O10" s="30">
        <f t="shared" si="17"/>
        <v>0</v>
      </c>
      <c r="P10" s="30">
        <f t="shared" si="17"/>
        <v>0</v>
      </c>
      <c r="Q10" s="30">
        <f t="shared" si="17"/>
        <v>0</v>
      </c>
      <c r="R10" s="30">
        <f t="shared" si="17"/>
        <v>0</v>
      </c>
    </row>
    <row r="11" spans="1:20" s="15" customFormat="1" ht="19.5" customHeight="1" x14ac:dyDescent="0.55000000000000004">
      <c r="A11" s="45" t="s">
        <v>39</v>
      </c>
      <c r="B11" s="28">
        <f t="shared" ref="B11" si="18">SUM(F11+J11+N11+R11)</f>
        <v>0</v>
      </c>
      <c r="C11" s="30"/>
      <c r="D11" s="30"/>
      <c r="E11" s="30"/>
      <c r="F11" s="30">
        <f t="shared" ref="F11" si="19">SUM(C11:E11)</f>
        <v>0</v>
      </c>
      <c r="G11" s="30"/>
      <c r="H11" s="30"/>
      <c r="I11" s="30"/>
      <c r="J11" s="30">
        <f t="shared" ref="J11" si="20">SUM(G11:I11)</f>
        <v>0</v>
      </c>
      <c r="K11" s="30"/>
      <c r="L11" s="30"/>
      <c r="M11" s="30"/>
      <c r="N11" s="30">
        <f t="shared" ref="N11" si="21">SUM(K11:M11)</f>
        <v>0</v>
      </c>
      <c r="O11" s="30"/>
      <c r="P11" s="30"/>
      <c r="Q11" s="30"/>
      <c r="R11" s="30">
        <f t="shared" ref="R11" si="22">SUM(O11:Q11)</f>
        <v>0</v>
      </c>
    </row>
    <row r="12" spans="1:20" s="15" customFormat="1" ht="19.5" customHeight="1" x14ac:dyDescent="0.55000000000000004">
      <c r="A12" s="20" t="s">
        <v>40</v>
      </c>
      <c r="B12" s="28">
        <f t="shared" ref="B12:R12" si="23">SUM(B13:B14)</f>
        <v>15000</v>
      </c>
      <c r="C12" s="29">
        <f t="shared" si="23"/>
        <v>0</v>
      </c>
      <c r="D12" s="29">
        <f t="shared" si="23"/>
        <v>0</v>
      </c>
      <c r="E12" s="29">
        <f t="shared" si="23"/>
        <v>0</v>
      </c>
      <c r="F12" s="30">
        <f t="shared" si="23"/>
        <v>0</v>
      </c>
      <c r="G12" s="29">
        <f t="shared" si="23"/>
        <v>0</v>
      </c>
      <c r="H12" s="29">
        <f t="shared" si="23"/>
        <v>5000</v>
      </c>
      <c r="I12" s="29">
        <f t="shared" si="23"/>
        <v>0</v>
      </c>
      <c r="J12" s="30">
        <f t="shared" si="23"/>
        <v>5000</v>
      </c>
      <c r="K12" s="29">
        <f t="shared" si="23"/>
        <v>0</v>
      </c>
      <c r="L12" s="29">
        <f t="shared" si="23"/>
        <v>5000</v>
      </c>
      <c r="M12" s="29">
        <f t="shared" si="23"/>
        <v>0</v>
      </c>
      <c r="N12" s="30">
        <f t="shared" si="23"/>
        <v>5000</v>
      </c>
      <c r="O12" s="29">
        <f t="shared" si="23"/>
        <v>0</v>
      </c>
      <c r="P12" s="29">
        <f t="shared" si="23"/>
        <v>5000</v>
      </c>
      <c r="Q12" s="29">
        <f t="shared" si="23"/>
        <v>0</v>
      </c>
      <c r="R12" s="30">
        <f t="shared" si="23"/>
        <v>5000</v>
      </c>
    </row>
    <row r="13" spans="1:20" s="15" customFormat="1" ht="19.5" customHeight="1" x14ac:dyDescent="0.55000000000000004">
      <c r="A13" s="45" t="s">
        <v>41</v>
      </c>
      <c r="B13" s="28">
        <f t="shared" ref="B13:B14" si="24">SUM(F13+J13+N13+R13)</f>
        <v>15000</v>
      </c>
      <c r="C13" s="30"/>
      <c r="D13" s="30">
        <v>0</v>
      </c>
      <c r="E13" s="30"/>
      <c r="F13" s="30">
        <f t="shared" ref="F13:F14" si="25">SUM(C13:E13)</f>
        <v>0</v>
      </c>
      <c r="G13" s="30"/>
      <c r="H13" s="30">
        <v>5000</v>
      </c>
      <c r="I13" s="30"/>
      <c r="J13" s="30">
        <f t="shared" ref="J13:J14" si="26">SUM(G13:I13)</f>
        <v>5000</v>
      </c>
      <c r="K13" s="30"/>
      <c r="L13" s="30">
        <v>5000</v>
      </c>
      <c r="M13" s="30"/>
      <c r="N13" s="30">
        <f t="shared" ref="N13:N14" si="27">SUM(K13:M13)</f>
        <v>5000</v>
      </c>
      <c r="O13" s="30"/>
      <c r="P13" s="30">
        <v>5000</v>
      </c>
      <c r="Q13" s="30"/>
      <c r="R13" s="30">
        <f t="shared" ref="R13:R14" si="28">SUM(O13:Q13)</f>
        <v>5000</v>
      </c>
    </row>
    <row r="14" spans="1:20" s="15" customFormat="1" ht="19.5" customHeight="1" x14ac:dyDescent="0.55000000000000004">
      <c r="A14" s="18" t="s">
        <v>42</v>
      </c>
      <c r="B14" s="28">
        <f t="shared" si="24"/>
        <v>0</v>
      </c>
      <c r="C14" s="29"/>
      <c r="D14" s="29"/>
      <c r="E14" s="29"/>
      <c r="F14" s="30">
        <f t="shared" si="25"/>
        <v>0</v>
      </c>
      <c r="G14" s="29"/>
      <c r="H14" s="29"/>
      <c r="I14" s="29"/>
      <c r="J14" s="30">
        <f t="shared" si="26"/>
        <v>0</v>
      </c>
      <c r="K14" s="29"/>
      <c r="L14" s="29"/>
      <c r="M14" s="29"/>
      <c r="N14" s="30">
        <f t="shared" si="27"/>
        <v>0</v>
      </c>
      <c r="O14" s="29"/>
      <c r="P14" s="29"/>
      <c r="Q14" s="29"/>
      <c r="R14" s="30">
        <f t="shared" si="28"/>
        <v>0</v>
      </c>
    </row>
    <row r="15" spans="1:20" s="15" customFormat="1" ht="19.5" customHeight="1" x14ac:dyDescent="0.55000000000000004">
      <c r="A15" s="20" t="s">
        <v>43</v>
      </c>
      <c r="B15" s="28">
        <f t="shared" ref="B15:R15" si="29">SUM(B16:B23)</f>
        <v>0</v>
      </c>
      <c r="C15" s="29">
        <f t="shared" si="29"/>
        <v>0</v>
      </c>
      <c r="D15" s="29">
        <f t="shared" si="29"/>
        <v>0</v>
      </c>
      <c r="E15" s="29">
        <f t="shared" si="29"/>
        <v>0</v>
      </c>
      <c r="F15" s="30">
        <f t="shared" si="29"/>
        <v>0</v>
      </c>
      <c r="G15" s="29">
        <f t="shared" si="29"/>
        <v>0</v>
      </c>
      <c r="H15" s="29">
        <f t="shared" si="29"/>
        <v>0</v>
      </c>
      <c r="I15" s="29">
        <f t="shared" si="29"/>
        <v>0</v>
      </c>
      <c r="J15" s="30">
        <f t="shared" si="29"/>
        <v>0</v>
      </c>
      <c r="K15" s="29">
        <f t="shared" si="29"/>
        <v>0</v>
      </c>
      <c r="L15" s="29">
        <f t="shared" si="29"/>
        <v>0</v>
      </c>
      <c r="M15" s="29">
        <f t="shared" si="29"/>
        <v>0</v>
      </c>
      <c r="N15" s="30">
        <f t="shared" si="29"/>
        <v>0</v>
      </c>
      <c r="O15" s="29">
        <f t="shared" si="29"/>
        <v>0</v>
      </c>
      <c r="P15" s="29">
        <f t="shared" si="29"/>
        <v>0</v>
      </c>
      <c r="Q15" s="29">
        <f t="shared" si="29"/>
        <v>0</v>
      </c>
      <c r="R15" s="30">
        <f t="shared" si="29"/>
        <v>0</v>
      </c>
    </row>
    <row r="16" spans="1:20" s="15" customFormat="1" ht="19.5" customHeight="1" x14ac:dyDescent="0.55000000000000004">
      <c r="A16" s="45" t="s">
        <v>44</v>
      </c>
      <c r="B16" s="28">
        <f t="shared" ref="B16:B23" si="30">SUM(F16+J16+N16+R16)</f>
        <v>0</v>
      </c>
      <c r="C16" s="30"/>
      <c r="D16" s="30"/>
      <c r="E16" s="30"/>
      <c r="F16" s="30">
        <f t="shared" ref="F16:F23" si="31">SUM(C16:E16)</f>
        <v>0</v>
      </c>
      <c r="G16" s="30"/>
      <c r="H16" s="30"/>
      <c r="I16" s="30"/>
      <c r="J16" s="30">
        <f t="shared" ref="J16:J23" si="32">SUM(G16:I16)</f>
        <v>0</v>
      </c>
      <c r="K16" s="30"/>
      <c r="L16" s="30"/>
      <c r="M16" s="30"/>
      <c r="N16" s="30">
        <f t="shared" ref="N16:N23" si="33">SUM(K16:M16)</f>
        <v>0</v>
      </c>
      <c r="O16" s="30"/>
      <c r="P16" s="30"/>
      <c r="Q16" s="30"/>
      <c r="R16" s="30">
        <f t="shared" ref="R16:R23" si="34">SUM(O16:Q16)</f>
        <v>0</v>
      </c>
    </row>
    <row r="17" spans="1:18" s="15" customFormat="1" ht="19.5" customHeight="1" x14ac:dyDescent="0.55000000000000004">
      <c r="A17" s="18" t="s">
        <v>45</v>
      </c>
      <c r="B17" s="28">
        <f t="shared" si="30"/>
        <v>0</v>
      </c>
      <c r="C17" s="29"/>
      <c r="D17" s="29"/>
      <c r="E17" s="29"/>
      <c r="F17" s="30">
        <f t="shared" si="31"/>
        <v>0</v>
      </c>
      <c r="G17" s="29"/>
      <c r="H17" s="29"/>
      <c r="I17" s="29"/>
      <c r="J17" s="30">
        <f t="shared" si="32"/>
        <v>0</v>
      </c>
      <c r="K17" s="29"/>
      <c r="L17" s="29"/>
      <c r="M17" s="29"/>
      <c r="N17" s="30">
        <f t="shared" si="33"/>
        <v>0</v>
      </c>
      <c r="O17" s="29"/>
      <c r="P17" s="29"/>
      <c r="Q17" s="29"/>
      <c r="R17" s="30">
        <f t="shared" si="34"/>
        <v>0</v>
      </c>
    </row>
    <row r="18" spans="1:18" s="15" customFormat="1" ht="19.5" customHeight="1" x14ac:dyDescent="0.55000000000000004">
      <c r="A18" s="18" t="s">
        <v>46</v>
      </c>
      <c r="B18" s="28">
        <f t="shared" si="30"/>
        <v>0</v>
      </c>
      <c r="C18" s="29"/>
      <c r="D18" s="29"/>
      <c r="E18" s="29"/>
      <c r="F18" s="30">
        <f t="shared" si="31"/>
        <v>0</v>
      </c>
      <c r="G18" s="29"/>
      <c r="H18" s="29"/>
      <c r="I18" s="29"/>
      <c r="J18" s="30">
        <f t="shared" si="32"/>
        <v>0</v>
      </c>
      <c r="K18" s="29"/>
      <c r="L18" s="29"/>
      <c r="M18" s="29"/>
      <c r="N18" s="30">
        <f t="shared" si="33"/>
        <v>0</v>
      </c>
      <c r="O18" s="29"/>
      <c r="P18" s="29"/>
      <c r="Q18" s="29"/>
      <c r="R18" s="30">
        <f t="shared" si="34"/>
        <v>0</v>
      </c>
    </row>
    <row r="19" spans="1:18" s="15" customFormat="1" ht="19.5" customHeight="1" x14ac:dyDescent="0.55000000000000004">
      <c r="A19" s="18" t="s">
        <v>47</v>
      </c>
      <c r="B19" s="28">
        <f t="shared" si="30"/>
        <v>0</v>
      </c>
      <c r="C19" s="29"/>
      <c r="D19" s="29"/>
      <c r="E19" s="29"/>
      <c r="F19" s="30">
        <f t="shared" si="31"/>
        <v>0</v>
      </c>
      <c r="G19" s="29"/>
      <c r="H19" s="29"/>
      <c r="I19" s="29"/>
      <c r="J19" s="30">
        <f t="shared" si="32"/>
        <v>0</v>
      </c>
      <c r="K19" s="29"/>
      <c r="L19" s="29"/>
      <c r="M19" s="29"/>
      <c r="N19" s="30">
        <f t="shared" si="33"/>
        <v>0</v>
      </c>
      <c r="O19" s="29"/>
      <c r="P19" s="29"/>
      <c r="Q19" s="29"/>
      <c r="R19" s="30">
        <f t="shared" si="34"/>
        <v>0</v>
      </c>
    </row>
    <row r="20" spans="1:18" s="15" customFormat="1" ht="19.5" customHeight="1" x14ac:dyDescent="0.55000000000000004">
      <c r="A20" s="18" t="s">
        <v>48</v>
      </c>
      <c r="B20" s="28">
        <f t="shared" si="30"/>
        <v>0</v>
      </c>
      <c r="C20" s="29"/>
      <c r="D20" s="29"/>
      <c r="E20" s="29"/>
      <c r="F20" s="30">
        <f t="shared" si="31"/>
        <v>0</v>
      </c>
      <c r="G20" s="29"/>
      <c r="H20" s="29"/>
      <c r="I20" s="29"/>
      <c r="J20" s="30">
        <f t="shared" si="32"/>
        <v>0</v>
      </c>
      <c r="K20" s="29"/>
      <c r="L20" s="29"/>
      <c r="M20" s="29"/>
      <c r="N20" s="30">
        <f t="shared" si="33"/>
        <v>0</v>
      </c>
      <c r="O20" s="29"/>
      <c r="P20" s="29"/>
      <c r="Q20" s="29"/>
      <c r="R20" s="30">
        <f t="shared" si="34"/>
        <v>0</v>
      </c>
    </row>
    <row r="21" spans="1:18" s="15" customFormat="1" ht="19.5" customHeight="1" x14ac:dyDescent="0.55000000000000004">
      <c r="A21" s="18" t="s">
        <v>49</v>
      </c>
      <c r="B21" s="28">
        <f t="shared" si="30"/>
        <v>0</v>
      </c>
      <c r="C21" s="29"/>
      <c r="D21" s="29"/>
      <c r="E21" s="29"/>
      <c r="F21" s="30">
        <f t="shared" si="31"/>
        <v>0</v>
      </c>
      <c r="G21" s="29"/>
      <c r="H21" s="29"/>
      <c r="I21" s="29"/>
      <c r="J21" s="30">
        <f t="shared" si="32"/>
        <v>0</v>
      </c>
      <c r="K21" s="29"/>
      <c r="L21" s="29"/>
      <c r="M21" s="29"/>
      <c r="N21" s="30">
        <f t="shared" si="33"/>
        <v>0</v>
      </c>
      <c r="O21" s="29"/>
      <c r="P21" s="29"/>
      <c r="Q21" s="29"/>
      <c r="R21" s="30">
        <f t="shared" si="34"/>
        <v>0</v>
      </c>
    </row>
    <row r="22" spans="1:18" s="15" customFormat="1" ht="19.5" customHeight="1" x14ac:dyDescent="0.55000000000000004">
      <c r="A22" s="18" t="s">
        <v>50</v>
      </c>
      <c r="B22" s="28">
        <f t="shared" si="30"/>
        <v>0</v>
      </c>
      <c r="C22" s="29"/>
      <c r="D22" s="29"/>
      <c r="E22" s="29"/>
      <c r="F22" s="30">
        <f t="shared" si="31"/>
        <v>0</v>
      </c>
      <c r="G22" s="29"/>
      <c r="H22" s="29"/>
      <c r="I22" s="29"/>
      <c r="J22" s="30">
        <f t="shared" si="32"/>
        <v>0</v>
      </c>
      <c r="K22" s="29"/>
      <c r="L22" s="29"/>
      <c r="M22" s="29"/>
      <c r="N22" s="30">
        <f t="shared" si="33"/>
        <v>0</v>
      </c>
      <c r="O22" s="29"/>
      <c r="P22" s="29"/>
      <c r="Q22" s="29"/>
      <c r="R22" s="30">
        <f t="shared" si="34"/>
        <v>0</v>
      </c>
    </row>
    <row r="23" spans="1:18" s="15" customFormat="1" ht="19.5" customHeight="1" x14ac:dyDescent="0.55000000000000004">
      <c r="A23" s="48" t="s">
        <v>51</v>
      </c>
      <c r="B23" s="39">
        <f t="shared" si="30"/>
        <v>0</v>
      </c>
      <c r="C23" s="49"/>
      <c r="D23" s="49"/>
      <c r="E23" s="49"/>
      <c r="F23" s="40">
        <f t="shared" si="31"/>
        <v>0</v>
      </c>
      <c r="G23" s="49"/>
      <c r="H23" s="49"/>
      <c r="I23" s="49"/>
      <c r="J23" s="40">
        <f t="shared" si="32"/>
        <v>0</v>
      </c>
      <c r="K23" s="49"/>
      <c r="L23" s="49"/>
      <c r="M23" s="49"/>
      <c r="N23" s="40">
        <f t="shared" si="33"/>
        <v>0</v>
      </c>
      <c r="O23" s="49"/>
      <c r="P23" s="49"/>
      <c r="Q23" s="49"/>
      <c r="R23" s="40">
        <f t="shared" si="34"/>
        <v>0</v>
      </c>
    </row>
    <row r="24" spans="1:18" s="15" customFormat="1" ht="24.95" customHeight="1" x14ac:dyDescent="0.55000000000000004">
      <c r="A24" s="34" t="s">
        <v>89</v>
      </c>
      <c r="B24" s="26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s="42" customFormat="1" ht="19.5" customHeight="1" x14ac:dyDescent="0.55000000000000004">
      <c r="A25" s="103" t="s">
        <v>26</v>
      </c>
      <c r="B25" s="105" t="s">
        <v>27</v>
      </c>
      <c r="C25" s="107" t="s">
        <v>28</v>
      </c>
      <c r="D25" s="108"/>
      <c r="E25" s="109"/>
      <c r="F25" s="110" t="s">
        <v>29</v>
      </c>
      <c r="G25" s="107" t="s">
        <v>30</v>
      </c>
      <c r="H25" s="108"/>
      <c r="I25" s="109"/>
      <c r="J25" s="110" t="s">
        <v>31</v>
      </c>
      <c r="K25" s="107" t="s">
        <v>32</v>
      </c>
      <c r="L25" s="108"/>
      <c r="M25" s="109"/>
      <c r="N25" s="110" t="s">
        <v>33</v>
      </c>
      <c r="O25" s="107" t="s">
        <v>34</v>
      </c>
      <c r="P25" s="108"/>
      <c r="Q25" s="109"/>
      <c r="R25" s="110" t="s">
        <v>35</v>
      </c>
    </row>
    <row r="26" spans="1:18" s="43" customFormat="1" ht="19.5" customHeight="1" x14ac:dyDescent="0.2">
      <c r="A26" s="104"/>
      <c r="B26" s="106"/>
      <c r="C26" s="36" t="s">
        <v>54</v>
      </c>
      <c r="D26" s="36" t="s">
        <v>55</v>
      </c>
      <c r="E26" s="36" t="s">
        <v>56</v>
      </c>
      <c r="F26" s="111"/>
      <c r="G26" s="36" t="s">
        <v>57</v>
      </c>
      <c r="H26" s="36" t="s">
        <v>58</v>
      </c>
      <c r="I26" s="36" t="s">
        <v>67</v>
      </c>
      <c r="J26" s="111"/>
      <c r="K26" s="36" t="s">
        <v>59</v>
      </c>
      <c r="L26" s="36" t="s">
        <v>60</v>
      </c>
      <c r="M26" s="36" t="s">
        <v>61</v>
      </c>
      <c r="N26" s="111"/>
      <c r="O26" s="36" t="s">
        <v>62</v>
      </c>
      <c r="P26" s="36" t="s">
        <v>63</v>
      </c>
      <c r="Q26" s="36" t="s">
        <v>64</v>
      </c>
      <c r="R26" s="111"/>
    </row>
    <row r="27" spans="1:18" s="15" customFormat="1" ht="19.5" customHeight="1" x14ac:dyDescent="0.55000000000000004">
      <c r="A27" s="21" t="s">
        <v>52</v>
      </c>
      <c r="B27" s="32">
        <f>SUM(B28)</f>
        <v>15000</v>
      </c>
      <c r="C27" s="32">
        <f t="shared" ref="C27:C28" si="35">SUM(C28)</f>
        <v>0</v>
      </c>
      <c r="D27" s="32">
        <f t="shared" ref="D27:D28" si="36">SUM(D28)</f>
        <v>0</v>
      </c>
      <c r="E27" s="32">
        <f t="shared" ref="E27:E28" si="37">SUM(E28)</f>
        <v>0</v>
      </c>
      <c r="F27" s="32">
        <f t="shared" ref="F27:F28" si="38">SUM(F28)</f>
        <v>0</v>
      </c>
      <c r="G27" s="32">
        <f t="shared" ref="G27:G28" si="39">SUM(G28)</f>
        <v>0</v>
      </c>
      <c r="H27" s="32">
        <f t="shared" ref="H27:H28" si="40">SUM(H28)</f>
        <v>5000</v>
      </c>
      <c r="I27" s="32">
        <f t="shared" ref="I27:I28" si="41">SUM(I28)</f>
        <v>0</v>
      </c>
      <c r="J27" s="32">
        <f t="shared" ref="J27:J28" si="42">SUM(J28)</f>
        <v>5000</v>
      </c>
      <c r="K27" s="32">
        <f t="shared" ref="K27:K28" si="43">SUM(K28)</f>
        <v>0</v>
      </c>
      <c r="L27" s="32">
        <f t="shared" ref="L27:L28" si="44">SUM(L28)</f>
        <v>5000</v>
      </c>
      <c r="M27" s="32">
        <f t="shared" ref="M27:M28" si="45">SUM(M28)</f>
        <v>0</v>
      </c>
      <c r="N27" s="32">
        <f t="shared" ref="N27:N28" si="46">SUM(N28)</f>
        <v>5000</v>
      </c>
      <c r="O27" s="32">
        <f t="shared" ref="O27:O28" si="47">SUM(O28)</f>
        <v>0</v>
      </c>
      <c r="P27" s="32">
        <f t="shared" ref="P27:P28" si="48">SUM(P28)</f>
        <v>5000</v>
      </c>
      <c r="Q27" s="32">
        <f t="shared" ref="Q27:Q28" si="49">SUM(Q28)</f>
        <v>0</v>
      </c>
      <c r="R27" s="32">
        <f t="shared" ref="R27:R28" si="50">SUM(R28)</f>
        <v>5000</v>
      </c>
    </row>
    <row r="28" spans="1:18" s="15" customFormat="1" ht="19.5" customHeight="1" x14ac:dyDescent="0.55000000000000004">
      <c r="A28" s="19" t="s">
        <v>9</v>
      </c>
      <c r="B28" s="31">
        <f>SUM(B29)</f>
        <v>15000</v>
      </c>
      <c r="C28" s="31">
        <f t="shared" si="35"/>
        <v>0</v>
      </c>
      <c r="D28" s="31">
        <f t="shared" si="36"/>
        <v>0</v>
      </c>
      <c r="E28" s="31">
        <f t="shared" si="37"/>
        <v>0</v>
      </c>
      <c r="F28" s="31">
        <f t="shared" si="38"/>
        <v>0</v>
      </c>
      <c r="G28" s="31">
        <f t="shared" si="39"/>
        <v>0</v>
      </c>
      <c r="H28" s="31">
        <f t="shared" si="40"/>
        <v>5000</v>
      </c>
      <c r="I28" s="31">
        <f t="shared" si="41"/>
        <v>0</v>
      </c>
      <c r="J28" s="31">
        <f t="shared" si="42"/>
        <v>5000</v>
      </c>
      <c r="K28" s="31">
        <f t="shared" si="43"/>
        <v>0</v>
      </c>
      <c r="L28" s="31">
        <f t="shared" si="44"/>
        <v>5000</v>
      </c>
      <c r="M28" s="31">
        <f t="shared" si="45"/>
        <v>0</v>
      </c>
      <c r="N28" s="31">
        <f t="shared" si="46"/>
        <v>5000</v>
      </c>
      <c r="O28" s="31">
        <f t="shared" si="47"/>
        <v>0</v>
      </c>
      <c r="P28" s="31">
        <f t="shared" si="48"/>
        <v>5000</v>
      </c>
      <c r="Q28" s="31">
        <f t="shared" si="49"/>
        <v>0</v>
      </c>
      <c r="R28" s="31">
        <f t="shared" si="50"/>
        <v>5000</v>
      </c>
    </row>
    <row r="29" spans="1:18" s="15" customFormat="1" ht="19.5" customHeight="1" x14ac:dyDescent="0.55000000000000004">
      <c r="A29" s="19" t="s">
        <v>37</v>
      </c>
      <c r="B29" s="31">
        <f t="shared" ref="B29:R29" si="51">SUM(B30+B32+B35)</f>
        <v>15000</v>
      </c>
      <c r="C29" s="31">
        <f t="shared" si="51"/>
        <v>0</v>
      </c>
      <c r="D29" s="31">
        <f t="shared" si="51"/>
        <v>0</v>
      </c>
      <c r="E29" s="31">
        <f t="shared" si="51"/>
        <v>0</v>
      </c>
      <c r="F29" s="31">
        <f t="shared" si="51"/>
        <v>0</v>
      </c>
      <c r="G29" s="31">
        <f t="shared" si="51"/>
        <v>0</v>
      </c>
      <c r="H29" s="31">
        <f t="shared" si="51"/>
        <v>5000</v>
      </c>
      <c r="I29" s="31">
        <f t="shared" si="51"/>
        <v>0</v>
      </c>
      <c r="J29" s="31">
        <f t="shared" si="51"/>
        <v>5000</v>
      </c>
      <c r="K29" s="31">
        <f t="shared" si="51"/>
        <v>0</v>
      </c>
      <c r="L29" s="31">
        <f t="shared" si="51"/>
        <v>5000</v>
      </c>
      <c r="M29" s="31">
        <f t="shared" si="51"/>
        <v>0</v>
      </c>
      <c r="N29" s="31">
        <f t="shared" si="51"/>
        <v>5000</v>
      </c>
      <c r="O29" s="31">
        <f t="shared" si="51"/>
        <v>0</v>
      </c>
      <c r="P29" s="31">
        <f t="shared" si="51"/>
        <v>5000</v>
      </c>
      <c r="Q29" s="31">
        <f t="shared" si="51"/>
        <v>0</v>
      </c>
      <c r="R29" s="31">
        <f t="shared" si="51"/>
        <v>5000</v>
      </c>
    </row>
    <row r="30" spans="1:18" s="15" customFormat="1" ht="19.5" customHeight="1" x14ac:dyDescent="0.55000000000000004">
      <c r="A30" s="20" t="s">
        <v>38</v>
      </c>
      <c r="B30" s="28">
        <f t="shared" ref="B30:R30" si="52">SUM(B31:B31)</f>
        <v>0</v>
      </c>
      <c r="C30" s="30">
        <f t="shared" si="52"/>
        <v>0</v>
      </c>
      <c r="D30" s="30">
        <f t="shared" si="52"/>
        <v>0</v>
      </c>
      <c r="E30" s="30">
        <f t="shared" si="52"/>
        <v>0</v>
      </c>
      <c r="F30" s="30">
        <f t="shared" si="52"/>
        <v>0</v>
      </c>
      <c r="G30" s="30">
        <f t="shared" si="52"/>
        <v>0</v>
      </c>
      <c r="H30" s="30">
        <f t="shared" si="52"/>
        <v>0</v>
      </c>
      <c r="I30" s="30">
        <f t="shared" si="52"/>
        <v>0</v>
      </c>
      <c r="J30" s="30">
        <f t="shared" si="52"/>
        <v>0</v>
      </c>
      <c r="K30" s="30">
        <f t="shared" si="52"/>
        <v>0</v>
      </c>
      <c r="L30" s="30">
        <f t="shared" si="52"/>
        <v>0</v>
      </c>
      <c r="M30" s="30">
        <f t="shared" si="52"/>
        <v>0</v>
      </c>
      <c r="N30" s="30">
        <f t="shared" si="52"/>
        <v>0</v>
      </c>
      <c r="O30" s="30">
        <f t="shared" si="52"/>
        <v>0</v>
      </c>
      <c r="P30" s="30">
        <f t="shared" si="52"/>
        <v>0</v>
      </c>
      <c r="Q30" s="30">
        <f t="shared" si="52"/>
        <v>0</v>
      </c>
      <c r="R30" s="30">
        <f t="shared" si="52"/>
        <v>0</v>
      </c>
    </row>
    <row r="31" spans="1:18" s="15" customFormat="1" ht="19.5" customHeight="1" x14ac:dyDescent="0.55000000000000004">
      <c r="A31" s="45" t="s">
        <v>39</v>
      </c>
      <c r="B31" s="28">
        <f t="shared" ref="B31" si="53">SUM(F31+J31+N31+R31)</f>
        <v>0</v>
      </c>
      <c r="C31" s="30"/>
      <c r="D31" s="30"/>
      <c r="E31" s="30"/>
      <c r="F31" s="30">
        <f t="shared" ref="F31" si="54">SUM(C31:E31)</f>
        <v>0</v>
      </c>
      <c r="G31" s="30"/>
      <c r="H31" s="30"/>
      <c r="I31" s="30"/>
      <c r="J31" s="30">
        <f t="shared" ref="J31" si="55">SUM(G31:I31)</f>
        <v>0</v>
      </c>
      <c r="K31" s="30"/>
      <c r="L31" s="30"/>
      <c r="M31" s="30"/>
      <c r="N31" s="30">
        <f t="shared" ref="N31" si="56">SUM(K31:M31)</f>
        <v>0</v>
      </c>
      <c r="O31" s="30"/>
      <c r="P31" s="30"/>
      <c r="Q31" s="30"/>
      <c r="R31" s="30">
        <f t="shared" ref="R31" si="57">SUM(O31:Q31)</f>
        <v>0</v>
      </c>
    </row>
    <row r="32" spans="1:18" s="15" customFormat="1" ht="19.5" customHeight="1" x14ac:dyDescent="0.55000000000000004">
      <c r="A32" s="20" t="s">
        <v>40</v>
      </c>
      <c r="B32" s="28">
        <f t="shared" ref="B32:R32" si="58">SUM(B33:B34)</f>
        <v>15000</v>
      </c>
      <c r="C32" s="29">
        <f t="shared" si="58"/>
        <v>0</v>
      </c>
      <c r="D32" s="29">
        <f t="shared" si="58"/>
        <v>0</v>
      </c>
      <c r="E32" s="29">
        <f t="shared" si="58"/>
        <v>0</v>
      </c>
      <c r="F32" s="30">
        <f t="shared" si="58"/>
        <v>0</v>
      </c>
      <c r="G32" s="29">
        <f t="shared" si="58"/>
        <v>0</v>
      </c>
      <c r="H32" s="29">
        <f t="shared" si="58"/>
        <v>5000</v>
      </c>
      <c r="I32" s="29">
        <f t="shared" si="58"/>
        <v>0</v>
      </c>
      <c r="J32" s="30">
        <f t="shared" si="58"/>
        <v>5000</v>
      </c>
      <c r="K32" s="29">
        <f t="shared" si="58"/>
        <v>0</v>
      </c>
      <c r="L32" s="29">
        <f t="shared" si="58"/>
        <v>5000</v>
      </c>
      <c r="M32" s="29">
        <f t="shared" si="58"/>
        <v>0</v>
      </c>
      <c r="N32" s="30">
        <f t="shared" si="58"/>
        <v>5000</v>
      </c>
      <c r="O32" s="29">
        <f t="shared" si="58"/>
        <v>0</v>
      </c>
      <c r="P32" s="29">
        <f t="shared" si="58"/>
        <v>5000</v>
      </c>
      <c r="Q32" s="29">
        <f t="shared" si="58"/>
        <v>0</v>
      </c>
      <c r="R32" s="30">
        <f t="shared" si="58"/>
        <v>5000</v>
      </c>
    </row>
    <row r="33" spans="1:18" s="15" customFormat="1" ht="19.5" customHeight="1" x14ac:dyDescent="0.55000000000000004">
      <c r="A33" s="45" t="s">
        <v>41</v>
      </c>
      <c r="B33" s="28">
        <f t="shared" ref="B33:B34" si="59">SUM(F33+J33+N33+R33)</f>
        <v>15000</v>
      </c>
      <c r="C33" s="30"/>
      <c r="D33" s="30">
        <v>0</v>
      </c>
      <c r="E33" s="30"/>
      <c r="F33" s="30">
        <f t="shared" ref="F33:F34" si="60">SUM(C33:E33)</f>
        <v>0</v>
      </c>
      <c r="G33" s="30"/>
      <c r="H33" s="30">
        <v>5000</v>
      </c>
      <c r="I33" s="30"/>
      <c r="J33" s="30">
        <f t="shared" ref="J33:J34" si="61">SUM(G33:I33)</f>
        <v>5000</v>
      </c>
      <c r="K33" s="30"/>
      <c r="L33" s="30">
        <v>5000</v>
      </c>
      <c r="M33" s="30"/>
      <c r="N33" s="30">
        <f t="shared" ref="N33:N34" si="62">SUM(K33:M33)</f>
        <v>5000</v>
      </c>
      <c r="O33" s="30"/>
      <c r="P33" s="30">
        <v>5000</v>
      </c>
      <c r="Q33" s="30"/>
      <c r="R33" s="30">
        <f t="shared" ref="R33:R34" si="63">SUM(O33:Q33)</f>
        <v>5000</v>
      </c>
    </row>
    <row r="34" spans="1:18" s="15" customFormat="1" ht="19.5" customHeight="1" x14ac:dyDescent="0.55000000000000004">
      <c r="A34" s="18" t="s">
        <v>42</v>
      </c>
      <c r="B34" s="28">
        <f t="shared" si="59"/>
        <v>0</v>
      </c>
      <c r="C34" s="29"/>
      <c r="D34" s="29"/>
      <c r="E34" s="29"/>
      <c r="F34" s="30">
        <f t="shared" si="60"/>
        <v>0</v>
      </c>
      <c r="G34" s="29"/>
      <c r="H34" s="29"/>
      <c r="I34" s="29"/>
      <c r="J34" s="30">
        <f t="shared" si="61"/>
        <v>0</v>
      </c>
      <c r="K34" s="29"/>
      <c r="L34" s="29"/>
      <c r="M34" s="29"/>
      <c r="N34" s="30">
        <f t="shared" si="62"/>
        <v>0</v>
      </c>
      <c r="O34" s="29"/>
      <c r="P34" s="29"/>
      <c r="Q34" s="29"/>
      <c r="R34" s="30">
        <f t="shared" si="63"/>
        <v>0</v>
      </c>
    </row>
    <row r="35" spans="1:18" s="15" customFormat="1" ht="19.5" customHeight="1" x14ac:dyDescent="0.55000000000000004">
      <c r="A35" s="20" t="s">
        <v>43</v>
      </c>
      <c r="B35" s="28">
        <f t="shared" ref="B35:R35" si="64">SUM(B36:B43)</f>
        <v>0</v>
      </c>
      <c r="C35" s="29">
        <f t="shared" si="64"/>
        <v>0</v>
      </c>
      <c r="D35" s="29">
        <f t="shared" si="64"/>
        <v>0</v>
      </c>
      <c r="E35" s="29">
        <f t="shared" si="64"/>
        <v>0</v>
      </c>
      <c r="F35" s="30">
        <f t="shared" si="64"/>
        <v>0</v>
      </c>
      <c r="G35" s="29">
        <f t="shared" si="64"/>
        <v>0</v>
      </c>
      <c r="H35" s="29">
        <f t="shared" si="64"/>
        <v>0</v>
      </c>
      <c r="I35" s="29">
        <f t="shared" si="64"/>
        <v>0</v>
      </c>
      <c r="J35" s="30">
        <f t="shared" si="64"/>
        <v>0</v>
      </c>
      <c r="K35" s="29">
        <f t="shared" si="64"/>
        <v>0</v>
      </c>
      <c r="L35" s="29">
        <f t="shared" si="64"/>
        <v>0</v>
      </c>
      <c r="M35" s="29">
        <f t="shared" si="64"/>
        <v>0</v>
      </c>
      <c r="N35" s="30">
        <f t="shared" si="64"/>
        <v>0</v>
      </c>
      <c r="O35" s="29">
        <f t="shared" si="64"/>
        <v>0</v>
      </c>
      <c r="P35" s="29">
        <f t="shared" si="64"/>
        <v>0</v>
      </c>
      <c r="Q35" s="29">
        <f t="shared" si="64"/>
        <v>0</v>
      </c>
      <c r="R35" s="30">
        <f t="shared" si="64"/>
        <v>0</v>
      </c>
    </row>
    <row r="36" spans="1:18" s="15" customFormat="1" ht="19.5" customHeight="1" x14ac:dyDescent="0.55000000000000004">
      <c r="A36" s="45" t="s">
        <v>44</v>
      </c>
      <c r="B36" s="28">
        <f t="shared" ref="B36:B43" si="65">SUM(F36+J36+N36+R36)</f>
        <v>0</v>
      </c>
      <c r="C36" s="30"/>
      <c r="D36" s="30"/>
      <c r="E36" s="30"/>
      <c r="F36" s="30">
        <f t="shared" ref="F36:F43" si="66">SUM(C36:E36)</f>
        <v>0</v>
      </c>
      <c r="G36" s="30"/>
      <c r="H36" s="30"/>
      <c r="I36" s="30"/>
      <c r="J36" s="30">
        <f t="shared" ref="J36:J43" si="67">SUM(G36:I36)</f>
        <v>0</v>
      </c>
      <c r="K36" s="30"/>
      <c r="L36" s="30"/>
      <c r="M36" s="30"/>
      <c r="N36" s="30">
        <f t="shared" ref="N36:N43" si="68">SUM(K36:M36)</f>
        <v>0</v>
      </c>
      <c r="O36" s="30"/>
      <c r="P36" s="30"/>
      <c r="Q36" s="30"/>
      <c r="R36" s="30">
        <f t="shared" ref="R36:R43" si="69">SUM(O36:Q36)</f>
        <v>0</v>
      </c>
    </row>
    <row r="37" spans="1:18" s="15" customFormat="1" ht="19.5" customHeight="1" x14ac:dyDescent="0.55000000000000004">
      <c r="A37" s="18" t="s">
        <v>45</v>
      </c>
      <c r="B37" s="28">
        <f t="shared" si="65"/>
        <v>0</v>
      </c>
      <c r="C37" s="29"/>
      <c r="D37" s="29"/>
      <c r="E37" s="29"/>
      <c r="F37" s="30">
        <f t="shared" si="66"/>
        <v>0</v>
      </c>
      <c r="G37" s="29"/>
      <c r="H37" s="29"/>
      <c r="I37" s="29"/>
      <c r="J37" s="30">
        <f t="shared" si="67"/>
        <v>0</v>
      </c>
      <c r="K37" s="29"/>
      <c r="L37" s="29"/>
      <c r="M37" s="29"/>
      <c r="N37" s="30">
        <f t="shared" si="68"/>
        <v>0</v>
      </c>
      <c r="O37" s="29"/>
      <c r="P37" s="29"/>
      <c r="Q37" s="29"/>
      <c r="R37" s="30">
        <f t="shared" si="69"/>
        <v>0</v>
      </c>
    </row>
    <row r="38" spans="1:18" s="15" customFormat="1" ht="19.5" customHeight="1" x14ac:dyDescent="0.55000000000000004">
      <c r="A38" s="18" t="s">
        <v>46</v>
      </c>
      <c r="B38" s="28">
        <f t="shared" si="65"/>
        <v>0</v>
      </c>
      <c r="C38" s="29"/>
      <c r="D38" s="29"/>
      <c r="E38" s="29"/>
      <c r="F38" s="30">
        <f t="shared" si="66"/>
        <v>0</v>
      </c>
      <c r="G38" s="29"/>
      <c r="H38" s="29"/>
      <c r="I38" s="29"/>
      <c r="J38" s="30">
        <f t="shared" si="67"/>
        <v>0</v>
      </c>
      <c r="K38" s="29"/>
      <c r="L38" s="29"/>
      <c r="M38" s="29"/>
      <c r="N38" s="30">
        <f t="shared" si="68"/>
        <v>0</v>
      </c>
      <c r="O38" s="29"/>
      <c r="P38" s="29"/>
      <c r="Q38" s="29"/>
      <c r="R38" s="30">
        <f t="shared" si="69"/>
        <v>0</v>
      </c>
    </row>
    <row r="39" spans="1:18" s="15" customFormat="1" ht="19.5" customHeight="1" x14ac:dyDescent="0.55000000000000004">
      <c r="A39" s="18" t="s">
        <v>47</v>
      </c>
      <c r="B39" s="28">
        <f t="shared" si="65"/>
        <v>0</v>
      </c>
      <c r="C39" s="29"/>
      <c r="D39" s="29"/>
      <c r="E39" s="29"/>
      <c r="F39" s="30">
        <f t="shared" si="66"/>
        <v>0</v>
      </c>
      <c r="G39" s="29"/>
      <c r="H39" s="29"/>
      <c r="I39" s="29"/>
      <c r="J39" s="30">
        <f t="shared" si="67"/>
        <v>0</v>
      </c>
      <c r="K39" s="29"/>
      <c r="L39" s="29"/>
      <c r="M39" s="29"/>
      <c r="N39" s="30">
        <f t="shared" si="68"/>
        <v>0</v>
      </c>
      <c r="O39" s="29"/>
      <c r="P39" s="29"/>
      <c r="Q39" s="29"/>
      <c r="R39" s="30">
        <f t="shared" si="69"/>
        <v>0</v>
      </c>
    </row>
    <row r="40" spans="1:18" s="15" customFormat="1" ht="19.5" customHeight="1" x14ac:dyDescent="0.55000000000000004">
      <c r="A40" s="18" t="s">
        <v>48</v>
      </c>
      <c r="B40" s="28">
        <f t="shared" si="65"/>
        <v>0</v>
      </c>
      <c r="C40" s="29"/>
      <c r="D40" s="29"/>
      <c r="E40" s="29"/>
      <c r="F40" s="30">
        <f t="shared" si="66"/>
        <v>0</v>
      </c>
      <c r="G40" s="29"/>
      <c r="H40" s="29"/>
      <c r="I40" s="29"/>
      <c r="J40" s="30">
        <f t="shared" si="67"/>
        <v>0</v>
      </c>
      <c r="K40" s="29"/>
      <c r="L40" s="29"/>
      <c r="M40" s="29"/>
      <c r="N40" s="30">
        <f t="shared" si="68"/>
        <v>0</v>
      </c>
      <c r="O40" s="29"/>
      <c r="P40" s="29"/>
      <c r="Q40" s="29"/>
      <c r="R40" s="30">
        <f t="shared" si="69"/>
        <v>0</v>
      </c>
    </row>
    <row r="41" spans="1:18" s="15" customFormat="1" ht="19.5" customHeight="1" x14ac:dyDescent="0.55000000000000004">
      <c r="A41" s="18" t="s">
        <v>49</v>
      </c>
      <c r="B41" s="28">
        <f t="shared" si="65"/>
        <v>0</v>
      </c>
      <c r="C41" s="29"/>
      <c r="D41" s="29"/>
      <c r="E41" s="29"/>
      <c r="F41" s="30">
        <f t="shared" si="66"/>
        <v>0</v>
      </c>
      <c r="G41" s="29"/>
      <c r="H41" s="29"/>
      <c r="I41" s="29"/>
      <c r="J41" s="30">
        <f t="shared" si="67"/>
        <v>0</v>
      </c>
      <c r="K41" s="29"/>
      <c r="L41" s="29"/>
      <c r="M41" s="29"/>
      <c r="N41" s="30">
        <f t="shared" si="68"/>
        <v>0</v>
      </c>
      <c r="O41" s="29"/>
      <c r="P41" s="29"/>
      <c r="Q41" s="29"/>
      <c r="R41" s="30">
        <f t="shared" si="69"/>
        <v>0</v>
      </c>
    </row>
    <row r="42" spans="1:18" s="15" customFormat="1" ht="19.5" customHeight="1" x14ac:dyDescent="0.55000000000000004">
      <c r="A42" s="18" t="s">
        <v>50</v>
      </c>
      <c r="B42" s="28">
        <f t="shared" si="65"/>
        <v>0</v>
      </c>
      <c r="C42" s="29"/>
      <c r="D42" s="29"/>
      <c r="E42" s="29"/>
      <c r="F42" s="30">
        <f t="shared" si="66"/>
        <v>0</v>
      </c>
      <c r="G42" s="29"/>
      <c r="H42" s="29"/>
      <c r="I42" s="29"/>
      <c r="J42" s="30">
        <f t="shared" si="67"/>
        <v>0</v>
      </c>
      <c r="K42" s="29"/>
      <c r="L42" s="29"/>
      <c r="M42" s="29"/>
      <c r="N42" s="30">
        <f t="shared" si="68"/>
        <v>0</v>
      </c>
      <c r="O42" s="29"/>
      <c r="P42" s="29"/>
      <c r="Q42" s="29"/>
      <c r="R42" s="30">
        <f t="shared" si="69"/>
        <v>0</v>
      </c>
    </row>
    <row r="43" spans="1:18" s="15" customFormat="1" ht="19.5" customHeight="1" x14ac:dyDescent="0.55000000000000004">
      <c r="A43" s="48" t="s">
        <v>51</v>
      </c>
      <c r="B43" s="39">
        <f t="shared" si="65"/>
        <v>0</v>
      </c>
      <c r="C43" s="49"/>
      <c r="D43" s="49"/>
      <c r="E43" s="49"/>
      <c r="F43" s="40">
        <f t="shared" si="66"/>
        <v>0</v>
      </c>
      <c r="G43" s="49"/>
      <c r="H43" s="49"/>
      <c r="I43" s="49"/>
      <c r="J43" s="40">
        <f t="shared" si="67"/>
        <v>0</v>
      </c>
      <c r="K43" s="49"/>
      <c r="L43" s="49"/>
      <c r="M43" s="49"/>
      <c r="N43" s="40">
        <f t="shared" si="68"/>
        <v>0</v>
      </c>
      <c r="O43" s="49"/>
      <c r="P43" s="49"/>
      <c r="Q43" s="49"/>
      <c r="R43" s="40">
        <f t="shared" si="69"/>
        <v>0</v>
      </c>
    </row>
    <row r="44" spans="1:18" s="15" customFormat="1" ht="24.95" customHeight="1" x14ac:dyDescent="0.55000000000000004">
      <c r="A44" s="34" t="s">
        <v>92</v>
      </c>
      <c r="B44" s="26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</row>
    <row r="45" spans="1:18" s="42" customFormat="1" ht="19.5" customHeight="1" x14ac:dyDescent="0.55000000000000004">
      <c r="A45" s="103" t="s">
        <v>26</v>
      </c>
      <c r="B45" s="105" t="s">
        <v>27</v>
      </c>
      <c r="C45" s="107" t="s">
        <v>28</v>
      </c>
      <c r="D45" s="108"/>
      <c r="E45" s="109"/>
      <c r="F45" s="110" t="s">
        <v>29</v>
      </c>
      <c r="G45" s="107" t="s">
        <v>30</v>
      </c>
      <c r="H45" s="108"/>
      <c r="I45" s="109"/>
      <c r="J45" s="110" t="s">
        <v>31</v>
      </c>
      <c r="K45" s="107" t="s">
        <v>32</v>
      </c>
      <c r="L45" s="108"/>
      <c r="M45" s="109"/>
      <c r="N45" s="110" t="s">
        <v>33</v>
      </c>
      <c r="O45" s="107" t="s">
        <v>34</v>
      </c>
      <c r="P45" s="108"/>
      <c r="Q45" s="109"/>
      <c r="R45" s="110" t="s">
        <v>35</v>
      </c>
    </row>
    <row r="46" spans="1:18" s="43" customFormat="1" ht="19.5" customHeight="1" x14ac:dyDescent="0.2">
      <c r="A46" s="104"/>
      <c r="B46" s="106"/>
      <c r="C46" s="36" t="s">
        <v>54</v>
      </c>
      <c r="D46" s="36" t="s">
        <v>55</v>
      </c>
      <c r="E46" s="36" t="s">
        <v>56</v>
      </c>
      <c r="F46" s="111"/>
      <c r="G46" s="36" t="s">
        <v>57</v>
      </c>
      <c r="H46" s="36" t="s">
        <v>58</v>
      </c>
      <c r="I46" s="36" t="s">
        <v>67</v>
      </c>
      <c r="J46" s="111"/>
      <c r="K46" s="36" t="s">
        <v>59</v>
      </c>
      <c r="L46" s="36" t="s">
        <v>60</v>
      </c>
      <c r="M46" s="36" t="s">
        <v>61</v>
      </c>
      <c r="N46" s="111"/>
      <c r="O46" s="36" t="s">
        <v>62</v>
      </c>
      <c r="P46" s="36" t="s">
        <v>63</v>
      </c>
      <c r="Q46" s="36" t="s">
        <v>64</v>
      </c>
      <c r="R46" s="111"/>
    </row>
    <row r="47" spans="1:18" s="15" customFormat="1" ht="19.5" customHeight="1" x14ac:dyDescent="0.55000000000000004">
      <c r="A47" s="21" t="s">
        <v>52</v>
      </c>
      <c r="B47" s="32">
        <f>SUM(B48)</f>
        <v>124000</v>
      </c>
      <c r="C47" s="32">
        <f t="shared" ref="C47:C48" si="70">SUM(C48)</f>
        <v>0</v>
      </c>
      <c r="D47" s="32">
        <f t="shared" ref="D47:D48" si="71">SUM(D48)</f>
        <v>0</v>
      </c>
      <c r="E47" s="32">
        <f t="shared" ref="E47:E48" si="72">SUM(E48)</f>
        <v>0</v>
      </c>
      <c r="F47" s="32">
        <f t="shared" ref="F47:F48" si="73">SUM(F48)</f>
        <v>0</v>
      </c>
      <c r="G47" s="32">
        <f t="shared" ref="G47:G48" si="74">SUM(G48)</f>
        <v>0</v>
      </c>
      <c r="H47" s="32">
        <f t="shared" ref="H47:H48" si="75">SUM(H48)</f>
        <v>49900</v>
      </c>
      <c r="I47" s="32">
        <f t="shared" ref="I47:I48" si="76">SUM(I48)</f>
        <v>32500</v>
      </c>
      <c r="J47" s="32">
        <f t="shared" ref="J47:J48" si="77">SUM(J48)</f>
        <v>82400</v>
      </c>
      <c r="K47" s="32">
        <f t="shared" ref="K47:K48" si="78">SUM(K48)</f>
        <v>23100</v>
      </c>
      <c r="L47" s="32">
        <f t="shared" ref="L47:L48" si="79">SUM(L48)</f>
        <v>8300</v>
      </c>
      <c r="M47" s="32">
        <f t="shared" ref="M47:M48" si="80">SUM(M48)</f>
        <v>4800</v>
      </c>
      <c r="N47" s="32">
        <f t="shared" ref="N47:N48" si="81">SUM(N48)</f>
        <v>36200</v>
      </c>
      <c r="O47" s="32">
        <f t="shared" ref="O47:O48" si="82">SUM(O48)</f>
        <v>3200</v>
      </c>
      <c r="P47" s="32">
        <f t="shared" ref="P47:P48" si="83">SUM(P48)</f>
        <v>2200</v>
      </c>
      <c r="Q47" s="32">
        <f t="shared" ref="Q47:Q48" si="84">SUM(Q48)</f>
        <v>0</v>
      </c>
      <c r="R47" s="32">
        <f t="shared" ref="R47:R48" si="85">SUM(R48)</f>
        <v>5400</v>
      </c>
    </row>
    <row r="48" spans="1:18" s="15" customFormat="1" ht="19.5" customHeight="1" x14ac:dyDescent="0.55000000000000004">
      <c r="A48" s="19" t="s">
        <v>9</v>
      </c>
      <c r="B48" s="31">
        <f>SUM(B49)</f>
        <v>124000</v>
      </c>
      <c r="C48" s="31">
        <f t="shared" si="70"/>
        <v>0</v>
      </c>
      <c r="D48" s="31">
        <f t="shared" si="71"/>
        <v>0</v>
      </c>
      <c r="E48" s="31">
        <f t="shared" si="72"/>
        <v>0</v>
      </c>
      <c r="F48" s="31">
        <f t="shared" si="73"/>
        <v>0</v>
      </c>
      <c r="G48" s="31">
        <f t="shared" si="74"/>
        <v>0</v>
      </c>
      <c r="H48" s="31">
        <f t="shared" si="75"/>
        <v>49900</v>
      </c>
      <c r="I48" s="31">
        <f t="shared" si="76"/>
        <v>32500</v>
      </c>
      <c r="J48" s="31">
        <f t="shared" si="77"/>
        <v>82400</v>
      </c>
      <c r="K48" s="31">
        <f t="shared" si="78"/>
        <v>23100</v>
      </c>
      <c r="L48" s="31">
        <f t="shared" si="79"/>
        <v>8300</v>
      </c>
      <c r="M48" s="31">
        <f t="shared" si="80"/>
        <v>4800</v>
      </c>
      <c r="N48" s="31">
        <f t="shared" si="81"/>
        <v>36200</v>
      </c>
      <c r="O48" s="31">
        <f t="shared" si="82"/>
        <v>3200</v>
      </c>
      <c r="P48" s="31">
        <f t="shared" si="83"/>
        <v>2200</v>
      </c>
      <c r="Q48" s="31">
        <f t="shared" si="84"/>
        <v>0</v>
      </c>
      <c r="R48" s="31">
        <f t="shared" si="85"/>
        <v>5400</v>
      </c>
    </row>
    <row r="49" spans="1:18" s="15" customFormat="1" ht="19.5" customHeight="1" x14ac:dyDescent="0.55000000000000004">
      <c r="A49" s="18" t="s">
        <v>37</v>
      </c>
      <c r="B49" s="28">
        <f t="shared" ref="B49:R49" si="86">SUM(B50+B52+B55)</f>
        <v>124000</v>
      </c>
      <c r="C49" s="30">
        <f t="shared" si="86"/>
        <v>0</v>
      </c>
      <c r="D49" s="30">
        <f t="shared" si="86"/>
        <v>0</v>
      </c>
      <c r="E49" s="30">
        <f t="shared" si="86"/>
        <v>0</v>
      </c>
      <c r="F49" s="30">
        <f t="shared" si="86"/>
        <v>0</v>
      </c>
      <c r="G49" s="30">
        <f t="shared" si="86"/>
        <v>0</v>
      </c>
      <c r="H49" s="30">
        <f t="shared" si="86"/>
        <v>49900</v>
      </c>
      <c r="I49" s="30">
        <f t="shared" si="86"/>
        <v>32500</v>
      </c>
      <c r="J49" s="30">
        <f t="shared" si="86"/>
        <v>82400</v>
      </c>
      <c r="K49" s="30">
        <f t="shared" si="86"/>
        <v>23100</v>
      </c>
      <c r="L49" s="30">
        <f t="shared" si="86"/>
        <v>8300</v>
      </c>
      <c r="M49" s="30">
        <f t="shared" si="86"/>
        <v>4800</v>
      </c>
      <c r="N49" s="30">
        <f t="shared" si="86"/>
        <v>36200</v>
      </c>
      <c r="O49" s="30">
        <f t="shared" si="86"/>
        <v>3200</v>
      </c>
      <c r="P49" s="30">
        <f t="shared" si="86"/>
        <v>2200</v>
      </c>
      <c r="Q49" s="30">
        <f t="shared" si="86"/>
        <v>0</v>
      </c>
      <c r="R49" s="30">
        <f t="shared" si="86"/>
        <v>5400</v>
      </c>
    </row>
    <row r="50" spans="1:18" s="15" customFormat="1" ht="19.5" customHeight="1" x14ac:dyDescent="0.55000000000000004">
      <c r="A50" s="20" t="s">
        <v>38</v>
      </c>
      <c r="B50" s="28">
        <f t="shared" ref="B50:R50" si="87">SUM(B51:B51)</f>
        <v>27800</v>
      </c>
      <c r="C50" s="30">
        <f t="shared" si="87"/>
        <v>0</v>
      </c>
      <c r="D50" s="30">
        <f t="shared" si="87"/>
        <v>0</v>
      </c>
      <c r="E50" s="30">
        <f t="shared" si="87"/>
        <v>0</v>
      </c>
      <c r="F50" s="30">
        <f t="shared" si="87"/>
        <v>0</v>
      </c>
      <c r="G50" s="30">
        <f t="shared" si="87"/>
        <v>0</v>
      </c>
      <c r="H50" s="30">
        <f t="shared" si="87"/>
        <v>6800</v>
      </c>
      <c r="I50" s="30">
        <f t="shared" si="87"/>
        <v>3000</v>
      </c>
      <c r="J50" s="30">
        <f t="shared" si="87"/>
        <v>9800</v>
      </c>
      <c r="K50" s="30">
        <f t="shared" si="87"/>
        <v>4000</v>
      </c>
      <c r="L50" s="30">
        <f t="shared" si="87"/>
        <v>6000</v>
      </c>
      <c r="M50" s="30">
        <f t="shared" si="87"/>
        <v>4800</v>
      </c>
      <c r="N50" s="30">
        <f t="shared" si="87"/>
        <v>14800</v>
      </c>
      <c r="O50" s="30">
        <f t="shared" si="87"/>
        <v>3200</v>
      </c>
      <c r="P50" s="30">
        <f t="shared" si="87"/>
        <v>0</v>
      </c>
      <c r="Q50" s="30">
        <f t="shared" si="87"/>
        <v>0</v>
      </c>
      <c r="R50" s="30">
        <f t="shared" si="87"/>
        <v>3200</v>
      </c>
    </row>
    <row r="51" spans="1:18" s="15" customFormat="1" ht="19.5" customHeight="1" x14ac:dyDescent="0.55000000000000004">
      <c r="A51" s="18" t="s">
        <v>39</v>
      </c>
      <c r="B51" s="28">
        <f t="shared" ref="B51" si="88">SUM(F51+J51+N51+R51)</f>
        <v>27800</v>
      </c>
      <c r="C51" s="29"/>
      <c r="D51" s="29"/>
      <c r="E51" s="29"/>
      <c r="F51" s="30">
        <f t="shared" ref="F51" si="89">SUM(C51:E51)</f>
        <v>0</v>
      </c>
      <c r="G51" s="29"/>
      <c r="H51" s="29">
        <v>6800</v>
      </c>
      <c r="I51" s="29">
        <v>3000</v>
      </c>
      <c r="J51" s="30">
        <f t="shared" ref="J51" si="90">SUM(G51:I51)</f>
        <v>9800</v>
      </c>
      <c r="K51" s="29">
        <v>4000</v>
      </c>
      <c r="L51" s="29">
        <v>6000</v>
      </c>
      <c r="M51" s="29">
        <v>4800</v>
      </c>
      <c r="N51" s="30">
        <f t="shared" ref="N51" si="91">SUM(K51:M51)</f>
        <v>14800</v>
      </c>
      <c r="O51" s="29">
        <v>3200</v>
      </c>
      <c r="P51" s="29"/>
      <c r="Q51" s="29"/>
      <c r="R51" s="30">
        <f t="shared" ref="R51" si="92">SUM(O51:Q51)</f>
        <v>3200</v>
      </c>
    </row>
    <row r="52" spans="1:18" s="15" customFormat="1" ht="19.5" customHeight="1" x14ac:dyDescent="0.55000000000000004">
      <c r="A52" s="20" t="s">
        <v>40</v>
      </c>
      <c r="B52" s="28">
        <f t="shared" ref="B52:R52" si="93">SUM(B53:B54)</f>
        <v>6800</v>
      </c>
      <c r="C52" s="30">
        <f t="shared" si="93"/>
        <v>0</v>
      </c>
      <c r="D52" s="30">
        <f t="shared" si="93"/>
        <v>0</v>
      </c>
      <c r="E52" s="30">
        <f t="shared" si="93"/>
        <v>0</v>
      </c>
      <c r="F52" s="30">
        <f t="shared" si="93"/>
        <v>0</v>
      </c>
      <c r="G52" s="30">
        <f t="shared" si="93"/>
        <v>0</v>
      </c>
      <c r="H52" s="30">
        <f t="shared" si="93"/>
        <v>2300</v>
      </c>
      <c r="I52" s="30">
        <f t="shared" si="93"/>
        <v>0</v>
      </c>
      <c r="J52" s="30">
        <f t="shared" si="93"/>
        <v>2300</v>
      </c>
      <c r="K52" s="30">
        <f t="shared" si="93"/>
        <v>0</v>
      </c>
      <c r="L52" s="30">
        <f t="shared" si="93"/>
        <v>2300</v>
      </c>
      <c r="M52" s="30">
        <f t="shared" si="93"/>
        <v>0</v>
      </c>
      <c r="N52" s="30">
        <f t="shared" si="93"/>
        <v>2300</v>
      </c>
      <c r="O52" s="30">
        <f t="shared" si="93"/>
        <v>0</v>
      </c>
      <c r="P52" s="30">
        <f t="shared" si="93"/>
        <v>2200</v>
      </c>
      <c r="Q52" s="30">
        <f t="shared" si="93"/>
        <v>0</v>
      </c>
      <c r="R52" s="30">
        <f t="shared" si="93"/>
        <v>2200</v>
      </c>
    </row>
    <row r="53" spans="1:18" s="15" customFormat="1" ht="19.5" customHeight="1" x14ac:dyDescent="0.55000000000000004">
      <c r="A53" s="18" t="s">
        <v>41</v>
      </c>
      <c r="B53" s="28">
        <f t="shared" ref="B53:B54" si="94">SUM(F53+J53+N53+R53)</f>
        <v>6800</v>
      </c>
      <c r="C53" s="29"/>
      <c r="D53" s="29"/>
      <c r="E53" s="29"/>
      <c r="F53" s="30">
        <f t="shared" ref="F53:F54" si="95">SUM(C53:E53)</f>
        <v>0</v>
      </c>
      <c r="G53" s="29"/>
      <c r="H53" s="29">
        <v>2300</v>
      </c>
      <c r="I53" s="29"/>
      <c r="J53" s="30">
        <f t="shared" ref="J53:J54" si="96">SUM(G53:I53)</f>
        <v>2300</v>
      </c>
      <c r="K53" s="29"/>
      <c r="L53" s="29">
        <v>2300</v>
      </c>
      <c r="M53" s="29"/>
      <c r="N53" s="30">
        <f t="shared" ref="N53:N54" si="97">SUM(K53:M53)</f>
        <v>2300</v>
      </c>
      <c r="O53" s="29"/>
      <c r="P53" s="29">
        <v>2200</v>
      </c>
      <c r="Q53" s="29"/>
      <c r="R53" s="30">
        <f t="shared" ref="R53:R54" si="98">SUM(O53:Q53)</f>
        <v>2200</v>
      </c>
    </row>
    <row r="54" spans="1:18" s="15" customFormat="1" ht="19.5" customHeight="1" x14ac:dyDescent="0.55000000000000004">
      <c r="A54" s="18" t="s">
        <v>42</v>
      </c>
      <c r="B54" s="28">
        <f t="shared" si="94"/>
        <v>0</v>
      </c>
      <c r="C54" s="29"/>
      <c r="D54" s="29"/>
      <c r="E54" s="29"/>
      <c r="F54" s="30">
        <f t="shared" si="95"/>
        <v>0</v>
      </c>
      <c r="G54" s="29"/>
      <c r="H54" s="29"/>
      <c r="I54" s="29"/>
      <c r="J54" s="30">
        <f t="shared" si="96"/>
        <v>0</v>
      </c>
      <c r="K54" s="29"/>
      <c r="L54" s="29"/>
      <c r="M54" s="29"/>
      <c r="N54" s="30">
        <f t="shared" si="97"/>
        <v>0</v>
      </c>
      <c r="O54" s="29"/>
      <c r="P54" s="29"/>
      <c r="Q54" s="29"/>
      <c r="R54" s="30">
        <f t="shared" si="98"/>
        <v>0</v>
      </c>
    </row>
    <row r="55" spans="1:18" s="15" customFormat="1" ht="19.5" customHeight="1" x14ac:dyDescent="0.55000000000000004">
      <c r="A55" s="20" t="s">
        <v>43</v>
      </c>
      <c r="B55" s="28">
        <f t="shared" ref="B55:R55" si="99">SUM(B56:B63)</f>
        <v>89400</v>
      </c>
      <c r="C55" s="30">
        <f t="shared" si="99"/>
        <v>0</v>
      </c>
      <c r="D55" s="30">
        <f t="shared" si="99"/>
        <v>0</v>
      </c>
      <c r="E55" s="30">
        <f t="shared" si="99"/>
        <v>0</v>
      </c>
      <c r="F55" s="30">
        <f t="shared" si="99"/>
        <v>0</v>
      </c>
      <c r="G55" s="30">
        <f t="shared" si="99"/>
        <v>0</v>
      </c>
      <c r="H55" s="30">
        <f t="shared" si="99"/>
        <v>40800</v>
      </c>
      <c r="I55" s="30">
        <f t="shared" si="99"/>
        <v>29500</v>
      </c>
      <c r="J55" s="30">
        <f t="shared" si="99"/>
        <v>70300</v>
      </c>
      <c r="K55" s="30">
        <f t="shared" si="99"/>
        <v>19100</v>
      </c>
      <c r="L55" s="30">
        <f t="shared" si="99"/>
        <v>0</v>
      </c>
      <c r="M55" s="30">
        <f t="shared" si="99"/>
        <v>0</v>
      </c>
      <c r="N55" s="30">
        <f t="shared" si="99"/>
        <v>19100</v>
      </c>
      <c r="O55" s="30">
        <f t="shared" si="99"/>
        <v>0</v>
      </c>
      <c r="P55" s="30">
        <f t="shared" si="99"/>
        <v>0</v>
      </c>
      <c r="Q55" s="30">
        <f t="shared" si="99"/>
        <v>0</v>
      </c>
      <c r="R55" s="30">
        <f t="shared" si="99"/>
        <v>0</v>
      </c>
    </row>
    <row r="56" spans="1:18" s="15" customFormat="1" ht="19.5" customHeight="1" x14ac:dyDescent="0.55000000000000004">
      <c r="A56" s="18" t="s">
        <v>44</v>
      </c>
      <c r="B56" s="28">
        <f t="shared" ref="B56:B63" si="100">SUM(F56+J56+N56+R56)</f>
        <v>1900</v>
      </c>
      <c r="C56" s="29"/>
      <c r="D56" s="29"/>
      <c r="E56" s="29"/>
      <c r="F56" s="30">
        <f t="shared" ref="F56:F63" si="101">SUM(C56:E56)</f>
        <v>0</v>
      </c>
      <c r="G56" s="29"/>
      <c r="H56" s="29">
        <v>1900</v>
      </c>
      <c r="I56" s="29"/>
      <c r="J56" s="30">
        <f t="shared" ref="J56:J63" si="102">SUM(G56:I56)</f>
        <v>1900</v>
      </c>
      <c r="K56" s="29"/>
      <c r="L56" s="29"/>
      <c r="M56" s="29"/>
      <c r="N56" s="30">
        <f t="shared" ref="N56:N63" si="103">SUM(K56:M56)</f>
        <v>0</v>
      </c>
      <c r="O56" s="29"/>
      <c r="P56" s="29"/>
      <c r="Q56" s="29"/>
      <c r="R56" s="30">
        <f t="shared" ref="R56:R63" si="104">SUM(O56:Q56)</f>
        <v>0</v>
      </c>
    </row>
    <row r="57" spans="1:18" s="15" customFormat="1" ht="19.5" customHeight="1" x14ac:dyDescent="0.55000000000000004">
      <c r="A57" s="18" t="s">
        <v>45</v>
      </c>
      <c r="B57" s="28">
        <f t="shared" si="100"/>
        <v>0</v>
      </c>
      <c r="C57" s="29"/>
      <c r="D57" s="29"/>
      <c r="E57" s="29"/>
      <c r="F57" s="30">
        <f t="shared" si="101"/>
        <v>0</v>
      </c>
      <c r="G57" s="29"/>
      <c r="H57" s="29"/>
      <c r="I57" s="29"/>
      <c r="J57" s="30">
        <f t="shared" si="102"/>
        <v>0</v>
      </c>
      <c r="K57" s="29"/>
      <c r="L57" s="29"/>
      <c r="M57" s="29"/>
      <c r="N57" s="30">
        <f t="shared" si="103"/>
        <v>0</v>
      </c>
      <c r="O57" s="29"/>
      <c r="P57" s="29"/>
      <c r="Q57" s="29"/>
      <c r="R57" s="30">
        <f t="shared" si="104"/>
        <v>0</v>
      </c>
    </row>
    <row r="58" spans="1:18" s="15" customFormat="1" ht="19.5" customHeight="1" x14ac:dyDescent="0.55000000000000004">
      <c r="A58" s="18" t="s">
        <v>46</v>
      </c>
      <c r="B58" s="28">
        <f t="shared" si="100"/>
        <v>0</v>
      </c>
      <c r="C58" s="29"/>
      <c r="D58" s="29"/>
      <c r="E58" s="29"/>
      <c r="F58" s="30">
        <f t="shared" si="101"/>
        <v>0</v>
      </c>
      <c r="G58" s="29"/>
      <c r="H58" s="29"/>
      <c r="I58" s="29"/>
      <c r="J58" s="30">
        <f t="shared" si="102"/>
        <v>0</v>
      </c>
      <c r="K58" s="29"/>
      <c r="L58" s="29"/>
      <c r="M58" s="29"/>
      <c r="N58" s="30">
        <f t="shared" si="103"/>
        <v>0</v>
      </c>
      <c r="O58" s="29"/>
      <c r="P58" s="29"/>
      <c r="Q58" s="29"/>
      <c r="R58" s="30">
        <f t="shared" si="104"/>
        <v>0</v>
      </c>
    </row>
    <row r="59" spans="1:18" s="15" customFormat="1" ht="19.5" customHeight="1" x14ac:dyDescent="0.55000000000000004">
      <c r="A59" s="18" t="s">
        <v>47</v>
      </c>
      <c r="B59" s="28">
        <f t="shared" si="100"/>
        <v>0</v>
      </c>
      <c r="C59" s="29"/>
      <c r="D59" s="29"/>
      <c r="E59" s="29"/>
      <c r="F59" s="30">
        <f t="shared" si="101"/>
        <v>0</v>
      </c>
      <c r="G59" s="29"/>
      <c r="H59" s="29"/>
      <c r="I59" s="29"/>
      <c r="J59" s="30">
        <f t="shared" si="102"/>
        <v>0</v>
      </c>
      <c r="K59" s="29"/>
      <c r="L59" s="29"/>
      <c r="M59" s="29"/>
      <c r="N59" s="30">
        <f t="shared" si="103"/>
        <v>0</v>
      </c>
      <c r="O59" s="29"/>
      <c r="P59" s="29"/>
      <c r="Q59" s="29"/>
      <c r="R59" s="30">
        <f t="shared" si="104"/>
        <v>0</v>
      </c>
    </row>
    <row r="60" spans="1:18" s="15" customFormat="1" ht="19.5" customHeight="1" x14ac:dyDescent="0.55000000000000004">
      <c r="A60" s="18" t="s">
        <v>48</v>
      </c>
      <c r="B60" s="28">
        <f t="shared" si="100"/>
        <v>0</v>
      </c>
      <c r="C60" s="29"/>
      <c r="D60" s="29"/>
      <c r="E60" s="29"/>
      <c r="F60" s="30">
        <f t="shared" si="101"/>
        <v>0</v>
      </c>
      <c r="G60" s="29"/>
      <c r="H60" s="29"/>
      <c r="I60" s="29"/>
      <c r="J60" s="30">
        <f t="shared" si="102"/>
        <v>0</v>
      </c>
      <c r="K60" s="29"/>
      <c r="L60" s="29"/>
      <c r="M60" s="29"/>
      <c r="N60" s="30">
        <f t="shared" si="103"/>
        <v>0</v>
      </c>
      <c r="O60" s="29"/>
      <c r="P60" s="29"/>
      <c r="Q60" s="29"/>
      <c r="R60" s="30">
        <f t="shared" si="104"/>
        <v>0</v>
      </c>
    </row>
    <row r="61" spans="1:18" s="15" customFormat="1" ht="19.5" customHeight="1" x14ac:dyDescent="0.55000000000000004">
      <c r="A61" s="18" t="s">
        <v>49</v>
      </c>
      <c r="B61" s="28">
        <f t="shared" si="100"/>
        <v>87500</v>
      </c>
      <c r="C61" s="29"/>
      <c r="D61" s="29"/>
      <c r="E61" s="29"/>
      <c r="F61" s="30">
        <f t="shared" si="101"/>
        <v>0</v>
      </c>
      <c r="G61" s="29"/>
      <c r="H61" s="29">
        <v>38900</v>
      </c>
      <c r="I61" s="29">
        <v>29500</v>
      </c>
      <c r="J61" s="30">
        <f t="shared" si="102"/>
        <v>68400</v>
      </c>
      <c r="K61" s="29">
        <v>19100</v>
      </c>
      <c r="L61" s="29"/>
      <c r="M61" s="29"/>
      <c r="N61" s="30">
        <f t="shared" si="103"/>
        <v>19100</v>
      </c>
      <c r="O61" s="29"/>
      <c r="P61" s="29"/>
      <c r="Q61" s="29"/>
      <c r="R61" s="30">
        <f t="shared" si="104"/>
        <v>0</v>
      </c>
    </row>
    <row r="62" spans="1:18" s="15" customFormat="1" ht="19.5" customHeight="1" x14ac:dyDescent="0.55000000000000004">
      <c r="A62" s="18" t="s">
        <v>50</v>
      </c>
      <c r="B62" s="28">
        <f t="shared" si="100"/>
        <v>0</v>
      </c>
      <c r="C62" s="29"/>
      <c r="D62" s="29"/>
      <c r="E62" s="29"/>
      <c r="F62" s="30">
        <f t="shared" si="101"/>
        <v>0</v>
      </c>
      <c r="G62" s="29"/>
      <c r="H62" s="29"/>
      <c r="I62" s="29"/>
      <c r="J62" s="30">
        <f t="shared" si="102"/>
        <v>0</v>
      </c>
      <c r="K62" s="29"/>
      <c r="L62" s="29"/>
      <c r="M62" s="29"/>
      <c r="N62" s="30">
        <f t="shared" si="103"/>
        <v>0</v>
      </c>
      <c r="O62" s="29"/>
      <c r="P62" s="29"/>
      <c r="Q62" s="29"/>
      <c r="R62" s="30">
        <f t="shared" si="104"/>
        <v>0</v>
      </c>
    </row>
    <row r="63" spans="1:18" s="15" customFormat="1" ht="19.5" customHeight="1" x14ac:dyDescent="0.55000000000000004">
      <c r="A63" s="48" t="s">
        <v>51</v>
      </c>
      <c r="B63" s="39">
        <f t="shared" si="100"/>
        <v>0</v>
      </c>
      <c r="C63" s="49"/>
      <c r="D63" s="49"/>
      <c r="E63" s="49"/>
      <c r="F63" s="40">
        <f t="shared" si="101"/>
        <v>0</v>
      </c>
      <c r="G63" s="49"/>
      <c r="H63" s="49"/>
      <c r="I63" s="49"/>
      <c r="J63" s="40">
        <f t="shared" si="102"/>
        <v>0</v>
      </c>
      <c r="K63" s="49"/>
      <c r="L63" s="49"/>
      <c r="M63" s="49"/>
      <c r="N63" s="40">
        <f t="shared" si="103"/>
        <v>0</v>
      </c>
      <c r="O63" s="49"/>
      <c r="P63" s="49"/>
      <c r="Q63" s="49"/>
      <c r="R63" s="40">
        <f t="shared" si="104"/>
        <v>0</v>
      </c>
    </row>
    <row r="64" spans="1:18" s="42" customFormat="1" ht="24.95" customHeight="1" x14ac:dyDescent="0.55000000000000004">
      <c r="A64" s="54" t="s">
        <v>66</v>
      </c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</row>
    <row r="65" spans="1:18" s="42" customFormat="1" ht="19.5" customHeight="1" x14ac:dyDescent="0.55000000000000004">
      <c r="A65" s="103" t="s">
        <v>26</v>
      </c>
      <c r="B65" s="105" t="s">
        <v>27</v>
      </c>
      <c r="C65" s="107" t="s">
        <v>28</v>
      </c>
      <c r="D65" s="108"/>
      <c r="E65" s="109"/>
      <c r="F65" s="110" t="s">
        <v>29</v>
      </c>
      <c r="G65" s="107" t="s">
        <v>30</v>
      </c>
      <c r="H65" s="108"/>
      <c r="I65" s="109"/>
      <c r="J65" s="110" t="s">
        <v>31</v>
      </c>
      <c r="K65" s="107" t="s">
        <v>32</v>
      </c>
      <c r="L65" s="108"/>
      <c r="M65" s="109"/>
      <c r="N65" s="110" t="s">
        <v>33</v>
      </c>
      <c r="O65" s="107" t="s">
        <v>34</v>
      </c>
      <c r="P65" s="108"/>
      <c r="Q65" s="109"/>
      <c r="R65" s="110" t="s">
        <v>35</v>
      </c>
    </row>
    <row r="66" spans="1:18" s="43" customFormat="1" ht="19.5" customHeight="1" x14ac:dyDescent="0.2">
      <c r="A66" s="104"/>
      <c r="B66" s="106"/>
      <c r="C66" s="36" t="s">
        <v>54</v>
      </c>
      <c r="D66" s="36" t="s">
        <v>55</v>
      </c>
      <c r="E66" s="36" t="s">
        <v>56</v>
      </c>
      <c r="F66" s="111"/>
      <c r="G66" s="36" t="s">
        <v>57</v>
      </c>
      <c r="H66" s="36" t="s">
        <v>58</v>
      </c>
      <c r="I66" s="36" t="s">
        <v>67</v>
      </c>
      <c r="J66" s="111"/>
      <c r="K66" s="36" t="s">
        <v>59</v>
      </c>
      <c r="L66" s="36" t="s">
        <v>60</v>
      </c>
      <c r="M66" s="36" t="s">
        <v>61</v>
      </c>
      <c r="N66" s="111"/>
      <c r="O66" s="36" t="s">
        <v>62</v>
      </c>
      <c r="P66" s="36" t="s">
        <v>63</v>
      </c>
      <c r="Q66" s="36" t="s">
        <v>64</v>
      </c>
      <c r="R66" s="111"/>
    </row>
    <row r="67" spans="1:18" s="15" customFormat="1" ht="19.5" customHeight="1" x14ac:dyDescent="0.55000000000000004">
      <c r="A67" s="21" t="s">
        <v>52</v>
      </c>
      <c r="B67" s="32">
        <f>SUM(B68)</f>
        <v>154000</v>
      </c>
      <c r="C67" s="32">
        <f t="shared" ref="C67:R68" si="105">SUM(C68)</f>
        <v>0</v>
      </c>
      <c r="D67" s="32">
        <f t="shared" si="105"/>
        <v>0</v>
      </c>
      <c r="E67" s="32">
        <f t="shared" si="105"/>
        <v>0</v>
      </c>
      <c r="F67" s="32">
        <f t="shared" si="105"/>
        <v>0</v>
      </c>
      <c r="G67" s="32">
        <f t="shared" si="105"/>
        <v>0</v>
      </c>
      <c r="H67" s="32">
        <f t="shared" si="105"/>
        <v>59900</v>
      </c>
      <c r="I67" s="32">
        <f t="shared" si="105"/>
        <v>32500</v>
      </c>
      <c r="J67" s="32">
        <f t="shared" si="105"/>
        <v>92400</v>
      </c>
      <c r="K67" s="32">
        <f t="shared" si="105"/>
        <v>23100</v>
      </c>
      <c r="L67" s="32">
        <f t="shared" si="105"/>
        <v>18300</v>
      </c>
      <c r="M67" s="32">
        <f t="shared" si="105"/>
        <v>4800</v>
      </c>
      <c r="N67" s="32">
        <f t="shared" si="105"/>
        <v>46200</v>
      </c>
      <c r="O67" s="32">
        <f t="shared" si="105"/>
        <v>3200</v>
      </c>
      <c r="P67" s="32">
        <f t="shared" si="105"/>
        <v>12200</v>
      </c>
      <c r="Q67" s="32">
        <f t="shared" si="105"/>
        <v>0</v>
      </c>
      <c r="R67" s="32">
        <f t="shared" si="105"/>
        <v>15400</v>
      </c>
    </row>
    <row r="68" spans="1:18" s="15" customFormat="1" ht="19.5" customHeight="1" x14ac:dyDescent="0.55000000000000004">
      <c r="A68" s="19" t="s">
        <v>9</v>
      </c>
      <c r="B68" s="31">
        <f>SUM(B69)</f>
        <v>154000</v>
      </c>
      <c r="C68" s="31">
        <f t="shared" si="105"/>
        <v>0</v>
      </c>
      <c r="D68" s="31">
        <f t="shared" si="105"/>
        <v>0</v>
      </c>
      <c r="E68" s="31">
        <f t="shared" si="105"/>
        <v>0</v>
      </c>
      <c r="F68" s="31">
        <f t="shared" si="105"/>
        <v>0</v>
      </c>
      <c r="G68" s="31">
        <f t="shared" si="105"/>
        <v>0</v>
      </c>
      <c r="H68" s="31">
        <f t="shared" si="105"/>
        <v>59900</v>
      </c>
      <c r="I68" s="31">
        <f t="shared" si="105"/>
        <v>32500</v>
      </c>
      <c r="J68" s="31">
        <f t="shared" si="105"/>
        <v>92400</v>
      </c>
      <c r="K68" s="31">
        <f t="shared" si="105"/>
        <v>23100</v>
      </c>
      <c r="L68" s="31">
        <f t="shared" si="105"/>
        <v>18300</v>
      </c>
      <c r="M68" s="31">
        <f t="shared" si="105"/>
        <v>4800</v>
      </c>
      <c r="N68" s="31">
        <f t="shared" si="105"/>
        <v>46200</v>
      </c>
      <c r="O68" s="31">
        <f t="shared" si="105"/>
        <v>3200</v>
      </c>
      <c r="P68" s="31">
        <f t="shared" si="105"/>
        <v>12200</v>
      </c>
      <c r="Q68" s="31">
        <f t="shared" si="105"/>
        <v>0</v>
      </c>
      <c r="R68" s="31">
        <f t="shared" si="105"/>
        <v>15400</v>
      </c>
    </row>
    <row r="69" spans="1:18" s="15" customFormat="1" ht="19.5" customHeight="1" x14ac:dyDescent="0.55000000000000004">
      <c r="A69" s="18" t="s">
        <v>37</v>
      </c>
      <c r="B69" s="28">
        <f t="shared" ref="B69:R69" si="106">SUM(B70+B72+B75)</f>
        <v>154000</v>
      </c>
      <c r="C69" s="30">
        <f t="shared" si="106"/>
        <v>0</v>
      </c>
      <c r="D69" s="30">
        <f t="shared" si="106"/>
        <v>0</v>
      </c>
      <c r="E69" s="30">
        <f t="shared" si="106"/>
        <v>0</v>
      </c>
      <c r="F69" s="30">
        <f t="shared" si="106"/>
        <v>0</v>
      </c>
      <c r="G69" s="30">
        <f t="shared" si="106"/>
        <v>0</v>
      </c>
      <c r="H69" s="30">
        <f t="shared" si="106"/>
        <v>59900</v>
      </c>
      <c r="I69" s="30">
        <f t="shared" si="106"/>
        <v>32500</v>
      </c>
      <c r="J69" s="30">
        <f t="shared" si="106"/>
        <v>92400</v>
      </c>
      <c r="K69" s="30">
        <f t="shared" si="106"/>
        <v>23100</v>
      </c>
      <c r="L69" s="30">
        <f t="shared" si="106"/>
        <v>18300</v>
      </c>
      <c r="M69" s="30">
        <f t="shared" si="106"/>
        <v>4800</v>
      </c>
      <c r="N69" s="30">
        <f t="shared" si="106"/>
        <v>46200</v>
      </c>
      <c r="O69" s="30">
        <f t="shared" si="106"/>
        <v>3200</v>
      </c>
      <c r="P69" s="30">
        <f t="shared" si="106"/>
        <v>12200</v>
      </c>
      <c r="Q69" s="30">
        <f t="shared" si="106"/>
        <v>0</v>
      </c>
      <c r="R69" s="30">
        <f t="shared" si="106"/>
        <v>15400</v>
      </c>
    </row>
    <row r="70" spans="1:18" s="15" customFormat="1" ht="19.5" customHeight="1" x14ac:dyDescent="0.55000000000000004">
      <c r="A70" s="20" t="s">
        <v>38</v>
      </c>
      <c r="B70" s="28">
        <f t="shared" ref="B70:R70" si="107">SUM(B71:B71)</f>
        <v>27800</v>
      </c>
      <c r="C70" s="30">
        <f t="shared" si="107"/>
        <v>0</v>
      </c>
      <c r="D70" s="30">
        <f t="shared" si="107"/>
        <v>0</v>
      </c>
      <c r="E70" s="30">
        <f t="shared" si="107"/>
        <v>0</v>
      </c>
      <c r="F70" s="30">
        <f t="shared" si="107"/>
        <v>0</v>
      </c>
      <c r="G70" s="30">
        <f t="shared" si="107"/>
        <v>0</v>
      </c>
      <c r="H70" s="30">
        <f t="shared" si="107"/>
        <v>6800</v>
      </c>
      <c r="I70" s="30">
        <f t="shared" si="107"/>
        <v>3000</v>
      </c>
      <c r="J70" s="30">
        <f t="shared" si="107"/>
        <v>9800</v>
      </c>
      <c r="K70" s="30">
        <f t="shared" si="107"/>
        <v>4000</v>
      </c>
      <c r="L70" s="30">
        <f t="shared" si="107"/>
        <v>6000</v>
      </c>
      <c r="M70" s="30">
        <f t="shared" si="107"/>
        <v>4800</v>
      </c>
      <c r="N70" s="30">
        <f t="shared" si="107"/>
        <v>14800</v>
      </c>
      <c r="O70" s="30">
        <f t="shared" si="107"/>
        <v>3200</v>
      </c>
      <c r="P70" s="30">
        <f t="shared" si="107"/>
        <v>0</v>
      </c>
      <c r="Q70" s="30">
        <f t="shared" si="107"/>
        <v>0</v>
      </c>
      <c r="R70" s="30">
        <f t="shared" si="107"/>
        <v>3200</v>
      </c>
    </row>
    <row r="71" spans="1:18" s="15" customFormat="1" ht="19.5" customHeight="1" x14ac:dyDescent="0.55000000000000004">
      <c r="A71" s="18" t="s">
        <v>39</v>
      </c>
      <c r="B71" s="28">
        <f t="shared" ref="B71" si="108">SUM(F71+J71+N71+R71)</f>
        <v>27800</v>
      </c>
      <c r="C71" s="35">
        <f>+C51+C31+C11</f>
        <v>0</v>
      </c>
      <c r="D71" s="35">
        <f>+D51+D31+D11</f>
        <v>0</v>
      </c>
      <c r="E71" s="35">
        <f>+E51+E31+E11</f>
        <v>0</v>
      </c>
      <c r="F71" s="30">
        <f t="shared" ref="F71" si="109">SUM(C71:E71)</f>
        <v>0</v>
      </c>
      <c r="G71" s="35">
        <f>+G51+G31+G11</f>
        <v>0</v>
      </c>
      <c r="H71" s="35">
        <f>+H51+H31+H11</f>
        <v>6800</v>
      </c>
      <c r="I71" s="35">
        <f>+I51+I31+I11</f>
        <v>3000</v>
      </c>
      <c r="J71" s="30">
        <f t="shared" ref="J71" si="110">SUM(G71:I71)</f>
        <v>9800</v>
      </c>
      <c r="K71" s="35">
        <f>+K51+K31+K11</f>
        <v>4000</v>
      </c>
      <c r="L71" s="35">
        <f>+L51+L31+L11</f>
        <v>6000</v>
      </c>
      <c r="M71" s="35">
        <f>+M51+M31+M11</f>
        <v>4800</v>
      </c>
      <c r="N71" s="30">
        <f t="shared" ref="N71" si="111">SUM(K71:M71)</f>
        <v>14800</v>
      </c>
      <c r="O71" s="35">
        <f>+O51+O31+O11</f>
        <v>3200</v>
      </c>
      <c r="P71" s="35">
        <f>+P51+P31+P11</f>
        <v>0</v>
      </c>
      <c r="Q71" s="35">
        <f>+Q51+Q31+Q11</f>
        <v>0</v>
      </c>
      <c r="R71" s="30">
        <f t="shared" ref="R71" si="112">SUM(O71:Q71)</f>
        <v>3200</v>
      </c>
    </row>
    <row r="72" spans="1:18" s="15" customFormat="1" ht="19.5" customHeight="1" x14ac:dyDescent="0.55000000000000004">
      <c r="A72" s="20" t="s">
        <v>40</v>
      </c>
      <c r="B72" s="28">
        <f t="shared" ref="B72:R72" si="113">SUM(B73:B74)</f>
        <v>36800</v>
      </c>
      <c r="C72" s="30">
        <f t="shared" si="113"/>
        <v>0</v>
      </c>
      <c r="D72" s="30">
        <f t="shared" si="113"/>
        <v>0</v>
      </c>
      <c r="E72" s="30">
        <f t="shared" si="113"/>
        <v>0</v>
      </c>
      <c r="F72" s="30">
        <f t="shared" si="113"/>
        <v>0</v>
      </c>
      <c r="G72" s="30">
        <f t="shared" si="113"/>
        <v>0</v>
      </c>
      <c r="H72" s="30">
        <f t="shared" si="113"/>
        <v>12300</v>
      </c>
      <c r="I72" s="30">
        <f t="shared" si="113"/>
        <v>0</v>
      </c>
      <c r="J72" s="30">
        <f t="shared" si="113"/>
        <v>12300</v>
      </c>
      <c r="K72" s="30">
        <f t="shared" si="113"/>
        <v>0</v>
      </c>
      <c r="L72" s="30">
        <f t="shared" si="113"/>
        <v>12300</v>
      </c>
      <c r="M72" s="30">
        <f t="shared" si="113"/>
        <v>0</v>
      </c>
      <c r="N72" s="30">
        <f t="shared" si="113"/>
        <v>12300</v>
      </c>
      <c r="O72" s="30">
        <f t="shared" si="113"/>
        <v>0</v>
      </c>
      <c r="P72" s="30">
        <f t="shared" si="113"/>
        <v>12200</v>
      </c>
      <c r="Q72" s="30">
        <f t="shared" si="113"/>
        <v>0</v>
      </c>
      <c r="R72" s="30">
        <f t="shared" si="113"/>
        <v>12200</v>
      </c>
    </row>
    <row r="73" spans="1:18" s="15" customFormat="1" ht="19.5" customHeight="1" x14ac:dyDescent="0.55000000000000004">
      <c r="A73" s="18" t="s">
        <v>41</v>
      </c>
      <c r="B73" s="28">
        <f t="shared" ref="B73:B74" si="114">SUM(F73+J73+N73+R73)</f>
        <v>36800</v>
      </c>
      <c r="C73" s="35">
        <f t="shared" ref="C73:E74" si="115">+C53+C33+C13</f>
        <v>0</v>
      </c>
      <c r="D73" s="35">
        <f t="shared" si="115"/>
        <v>0</v>
      </c>
      <c r="E73" s="35">
        <f t="shared" si="115"/>
        <v>0</v>
      </c>
      <c r="F73" s="30">
        <f t="shared" ref="F73:F74" si="116">SUM(C73:E73)</f>
        <v>0</v>
      </c>
      <c r="G73" s="35">
        <f t="shared" ref="G73:I74" si="117">+G53+G33+G13</f>
        <v>0</v>
      </c>
      <c r="H73" s="35">
        <f t="shared" si="117"/>
        <v>12300</v>
      </c>
      <c r="I73" s="35">
        <f t="shared" si="117"/>
        <v>0</v>
      </c>
      <c r="J73" s="30">
        <f t="shared" ref="J73:J74" si="118">SUM(G73:I73)</f>
        <v>12300</v>
      </c>
      <c r="K73" s="35">
        <f t="shared" ref="K73:M74" si="119">+K53+K33+K13</f>
        <v>0</v>
      </c>
      <c r="L73" s="35">
        <f t="shared" si="119"/>
        <v>12300</v>
      </c>
      <c r="M73" s="35">
        <f t="shared" si="119"/>
        <v>0</v>
      </c>
      <c r="N73" s="30">
        <f t="shared" ref="N73:N74" si="120">SUM(K73:M73)</f>
        <v>12300</v>
      </c>
      <c r="O73" s="35">
        <f t="shared" ref="O73:Q74" si="121">+O53+O33+O13</f>
        <v>0</v>
      </c>
      <c r="P73" s="35">
        <f t="shared" si="121"/>
        <v>12200</v>
      </c>
      <c r="Q73" s="35">
        <f t="shared" si="121"/>
        <v>0</v>
      </c>
      <c r="R73" s="30">
        <f t="shared" ref="R73:R74" si="122">SUM(O73:Q73)</f>
        <v>12200</v>
      </c>
    </row>
    <row r="74" spans="1:18" s="15" customFormat="1" ht="19.5" customHeight="1" x14ac:dyDescent="0.55000000000000004">
      <c r="A74" s="18" t="s">
        <v>42</v>
      </c>
      <c r="B74" s="28">
        <f t="shared" si="114"/>
        <v>0</v>
      </c>
      <c r="C74" s="35">
        <f t="shared" si="115"/>
        <v>0</v>
      </c>
      <c r="D74" s="35">
        <f t="shared" si="115"/>
        <v>0</v>
      </c>
      <c r="E74" s="35">
        <f t="shared" si="115"/>
        <v>0</v>
      </c>
      <c r="F74" s="30">
        <f t="shared" si="116"/>
        <v>0</v>
      </c>
      <c r="G74" s="35">
        <f t="shared" si="117"/>
        <v>0</v>
      </c>
      <c r="H74" s="35">
        <f t="shared" si="117"/>
        <v>0</v>
      </c>
      <c r="I74" s="35">
        <f t="shared" si="117"/>
        <v>0</v>
      </c>
      <c r="J74" s="30">
        <f t="shared" si="118"/>
        <v>0</v>
      </c>
      <c r="K74" s="35">
        <f t="shared" si="119"/>
        <v>0</v>
      </c>
      <c r="L74" s="35">
        <f t="shared" si="119"/>
        <v>0</v>
      </c>
      <c r="M74" s="35">
        <f t="shared" si="119"/>
        <v>0</v>
      </c>
      <c r="N74" s="30">
        <f t="shared" si="120"/>
        <v>0</v>
      </c>
      <c r="O74" s="35">
        <f t="shared" si="121"/>
        <v>0</v>
      </c>
      <c r="P74" s="35">
        <f t="shared" si="121"/>
        <v>0</v>
      </c>
      <c r="Q74" s="35">
        <f t="shared" si="121"/>
        <v>0</v>
      </c>
      <c r="R74" s="30">
        <f t="shared" si="122"/>
        <v>0</v>
      </c>
    </row>
    <row r="75" spans="1:18" s="15" customFormat="1" ht="19.5" customHeight="1" x14ac:dyDescent="0.55000000000000004">
      <c r="A75" s="20" t="s">
        <v>43</v>
      </c>
      <c r="B75" s="28">
        <f t="shared" ref="B75:R75" si="123">SUM(B76:B83)</f>
        <v>89400</v>
      </c>
      <c r="C75" s="30">
        <f t="shared" si="123"/>
        <v>0</v>
      </c>
      <c r="D75" s="30">
        <f t="shared" si="123"/>
        <v>0</v>
      </c>
      <c r="E75" s="30">
        <f t="shared" si="123"/>
        <v>0</v>
      </c>
      <c r="F75" s="30">
        <f t="shared" si="123"/>
        <v>0</v>
      </c>
      <c r="G75" s="30">
        <f t="shared" si="123"/>
        <v>0</v>
      </c>
      <c r="H75" s="30">
        <f t="shared" si="123"/>
        <v>40800</v>
      </c>
      <c r="I75" s="30">
        <f t="shared" si="123"/>
        <v>29500</v>
      </c>
      <c r="J75" s="30">
        <f t="shared" si="123"/>
        <v>70300</v>
      </c>
      <c r="K75" s="30">
        <f t="shared" si="123"/>
        <v>19100</v>
      </c>
      <c r="L75" s="30">
        <f t="shared" si="123"/>
        <v>0</v>
      </c>
      <c r="M75" s="30">
        <f t="shared" si="123"/>
        <v>0</v>
      </c>
      <c r="N75" s="30">
        <f t="shared" si="123"/>
        <v>19100</v>
      </c>
      <c r="O75" s="30">
        <f t="shared" si="123"/>
        <v>0</v>
      </c>
      <c r="P75" s="30">
        <f t="shared" si="123"/>
        <v>0</v>
      </c>
      <c r="Q75" s="30">
        <f t="shared" si="123"/>
        <v>0</v>
      </c>
      <c r="R75" s="30">
        <f t="shared" si="123"/>
        <v>0</v>
      </c>
    </row>
    <row r="76" spans="1:18" s="15" customFormat="1" ht="19.5" customHeight="1" x14ac:dyDescent="0.55000000000000004">
      <c r="A76" s="18" t="s">
        <v>44</v>
      </c>
      <c r="B76" s="28">
        <f t="shared" ref="B76:B83" si="124">SUM(F76+J76+N76+R76)</f>
        <v>1900</v>
      </c>
      <c r="C76" s="35">
        <f t="shared" ref="C76:E83" si="125">+C56+C36+C16</f>
        <v>0</v>
      </c>
      <c r="D76" s="35">
        <f t="shared" si="125"/>
        <v>0</v>
      </c>
      <c r="E76" s="35">
        <f t="shared" si="125"/>
        <v>0</v>
      </c>
      <c r="F76" s="30">
        <f t="shared" ref="F76:F83" si="126">SUM(C76:E76)</f>
        <v>0</v>
      </c>
      <c r="G76" s="35">
        <f t="shared" ref="G76:I83" si="127">+G56+G36+G16</f>
        <v>0</v>
      </c>
      <c r="H76" s="35">
        <f t="shared" si="127"/>
        <v>1900</v>
      </c>
      <c r="I76" s="35">
        <f t="shared" si="127"/>
        <v>0</v>
      </c>
      <c r="J76" s="30">
        <f t="shared" ref="J76:J83" si="128">SUM(G76:I76)</f>
        <v>1900</v>
      </c>
      <c r="K76" s="35">
        <f t="shared" ref="K76:M83" si="129">+K56+K36+K16</f>
        <v>0</v>
      </c>
      <c r="L76" s="35">
        <f t="shared" si="129"/>
        <v>0</v>
      </c>
      <c r="M76" s="35">
        <f t="shared" si="129"/>
        <v>0</v>
      </c>
      <c r="N76" s="30">
        <f t="shared" ref="N76:N83" si="130">SUM(K76:M76)</f>
        <v>0</v>
      </c>
      <c r="O76" s="35">
        <f t="shared" ref="O76:Q83" si="131">+O56+O36+O16</f>
        <v>0</v>
      </c>
      <c r="P76" s="35">
        <f t="shared" si="131"/>
        <v>0</v>
      </c>
      <c r="Q76" s="35">
        <f t="shared" si="131"/>
        <v>0</v>
      </c>
      <c r="R76" s="30">
        <f t="shared" ref="R76:R83" si="132">SUM(O76:Q76)</f>
        <v>0</v>
      </c>
    </row>
    <row r="77" spans="1:18" s="15" customFormat="1" ht="19.5" customHeight="1" x14ac:dyDescent="0.55000000000000004">
      <c r="A77" s="18" t="s">
        <v>45</v>
      </c>
      <c r="B77" s="28">
        <f t="shared" si="124"/>
        <v>0</v>
      </c>
      <c r="C77" s="35">
        <f t="shared" si="125"/>
        <v>0</v>
      </c>
      <c r="D77" s="35">
        <f t="shared" si="125"/>
        <v>0</v>
      </c>
      <c r="E77" s="35">
        <f t="shared" si="125"/>
        <v>0</v>
      </c>
      <c r="F77" s="30">
        <f t="shared" si="126"/>
        <v>0</v>
      </c>
      <c r="G77" s="35">
        <f t="shared" si="127"/>
        <v>0</v>
      </c>
      <c r="H77" s="35">
        <f t="shared" si="127"/>
        <v>0</v>
      </c>
      <c r="I77" s="35">
        <f t="shared" si="127"/>
        <v>0</v>
      </c>
      <c r="J77" s="30">
        <f t="shared" si="128"/>
        <v>0</v>
      </c>
      <c r="K77" s="35">
        <f t="shared" si="129"/>
        <v>0</v>
      </c>
      <c r="L77" s="35">
        <f t="shared" si="129"/>
        <v>0</v>
      </c>
      <c r="M77" s="35">
        <f t="shared" si="129"/>
        <v>0</v>
      </c>
      <c r="N77" s="30">
        <f t="shared" si="130"/>
        <v>0</v>
      </c>
      <c r="O77" s="35">
        <f t="shared" si="131"/>
        <v>0</v>
      </c>
      <c r="P77" s="35">
        <f t="shared" si="131"/>
        <v>0</v>
      </c>
      <c r="Q77" s="35">
        <f t="shared" si="131"/>
        <v>0</v>
      </c>
      <c r="R77" s="30">
        <f t="shared" si="132"/>
        <v>0</v>
      </c>
    </row>
    <row r="78" spans="1:18" s="15" customFormat="1" ht="19.5" customHeight="1" x14ac:dyDescent="0.55000000000000004">
      <c r="A78" s="18" t="s">
        <v>46</v>
      </c>
      <c r="B78" s="28">
        <f t="shared" si="124"/>
        <v>0</v>
      </c>
      <c r="C78" s="35">
        <f t="shared" si="125"/>
        <v>0</v>
      </c>
      <c r="D78" s="35">
        <f t="shared" si="125"/>
        <v>0</v>
      </c>
      <c r="E78" s="35">
        <f t="shared" si="125"/>
        <v>0</v>
      </c>
      <c r="F78" s="30">
        <f t="shared" si="126"/>
        <v>0</v>
      </c>
      <c r="G78" s="35">
        <f t="shared" si="127"/>
        <v>0</v>
      </c>
      <c r="H78" s="35">
        <f t="shared" si="127"/>
        <v>0</v>
      </c>
      <c r="I78" s="35">
        <f t="shared" si="127"/>
        <v>0</v>
      </c>
      <c r="J78" s="30">
        <f t="shared" si="128"/>
        <v>0</v>
      </c>
      <c r="K78" s="35">
        <f t="shared" si="129"/>
        <v>0</v>
      </c>
      <c r="L78" s="35">
        <f t="shared" si="129"/>
        <v>0</v>
      </c>
      <c r="M78" s="35">
        <f t="shared" si="129"/>
        <v>0</v>
      </c>
      <c r="N78" s="30">
        <f t="shared" si="130"/>
        <v>0</v>
      </c>
      <c r="O78" s="35">
        <f t="shared" si="131"/>
        <v>0</v>
      </c>
      <c r="P78" s="35">
        <f t="shared" si="131"/>
        <v>0</v>
      </c>
      <c r="Q78" s="35">
        <f t="shared" si="131"/>
        <v>0</v>
      </c>
      <c r="R78" s="30">
        <f t="shared" si="132"/>
        <v>0</v>
      </c>
    </row>
    <row r="79" spans="1:18" s="15" customFormat="1" ht="19.5" customHeight="1" x14ac:dyDescent="0.55000000000000004">
      <c r="A79" s="18" t="s">
        <v>47</v>
      </c>
      <c r="B79" s="28">
        <f t="shared" si="124"/>
        <v>0</v>
      </c>
      <c r="C79" s="35">
        <f t="shared" si="125"/>
        <v>0</v>
      </c>
      <c r="D79" s="35">
        <f t="shared" si="125"/>
        <v>0</v>
      </c>
      <c r="E79" s="35">
        <f t="shared" si="125"/>
        <v>0</v>
      </c>
      <c r="F79" s="30">
        <f t="shared" si="126"/>
        <v>0</v>
      </c>
      <c r="G79" s="35">
        <f t="shared" si="127"/>
        <v>0</v>
      </c>
      <c r="H79" s="35">
        <f t="shared" si="127"/>
        <v>0</v>
      </c>
      <c r="I79" s="35">
        <f t="shared" si="127"/>
        <v>0</v>
      </c>
      <c r="J79" s="30">
        <f t="shared" si="128"/>
        <v>0</v>
      </c>
      <c r="K79" s="35">
        <f t="shared" si="129"/>
        <v>0</v>
      </c>
      <c r="L79" s="35">
        <f t="shared" si="129"/>
        <v>0</v>
      </c>
      <c r="M79" s="35">
        <f t="shared" si="129"/>
        <v>0</v>
      </c>
      <c r="N79" s="30">
        <f t="shared" si="130"/>
        <v>0</v>
      </c>
      <c r="O79" s="35">
        <f t="shared" si="131"/>
        <v>0</v>
      </c>
      <c r="P79" s="35">
        <f t="shared" si="131"/>
        <v>0</v>
      </c>
      <c r="Q79" s="35">
        <f t="shared" si="131"/>
        <v>0</v>
      </c>
      <c r="R79" s="30">
        <f t="shared" si="132"/>
        <v>0</v>
      </c>
    </row>
    <row r="80" spans="1:18" s="15" customFormat="1" ht="19.5" customHeight="1" x14ac:dyDescent="0.55000000000000004">
      <c r="A80" s="18" t="s">
        <v>48</v>
      </c>
      <c r="B80" s="28">
        <f t="shared" si="124"/>
        <v>0</v>
      </c>
      <c r="C80" s="35">
        <f t="shared" si="125"/>
        <v>0</v>
      </c>
      <c r="D80" s="35">
        <f t="shared" si="125"/>
        <v>0</v>
      </c>
      <c r="E80" s="35">
        <f t="shared" si="125"/>
        <v>0</v>
      </c>
      <c r="F80" s="30">
        <f t="shared" si="126"/>
        <v>0</v>
      </c>
      <c r="G80" s="35">
        <f t="shared" si="127"/>
        <v>0</v>
      </c>
      <c r="H80" s="35">
        <f t="shared" si="127"/>
        <v>0</v>
      </c>
      <c r="I80" s="35">
        <f t="shared" si="127"/>
        <v>0</v>
      </c>
      <c r="J80" s="30">
        <f t="shared" si="128"/>
        <v>0</v>
      </c>
      <c r="K80" s="35">
        <f t="shared" si="129"/>
        <v>0</v>
      </c>
      <c r="L80" s="35">
        <f t="shared" si="129"/>
        <v>0</v>
      </c>
      <c r="M80" s="35">
        <f t="shared" si="129"/>
        <v>0</v>
      </c>
      <c r="N80" s="30">
        <f t="shared" si="130"/>
        <v>0</v>
      </c>
      <c r="O80" s="35">
        <f t="shared" si="131"/>
        <v>0</v>
      </c>
      <c r="P80" s="35">
        <f t="shared" si="131"/>
        <v>0</v>
      </c>
      <c r="Q80" s="35">
        <f t="shared" si="131"/>
        <v>0</v>
      </c>
      <c r="R80" s="30">
        <f t="shared" si="132"/>
        <v>0</v>
      </c>
    </row>
    <row r="81" spans="1:18" s="15" customFormat="1" ht="19.5" customHeight="1" x14ac:dyDescent="0.55000000000000004">
      <c r="A81" s="18" t="s">
        <v>49</v>
      </c>
      <c r="B81" s="28">
        <f t="shared" si="124"/>
        <v>87500</v>
      </c>
      <c r="C81" s="35">
        <f t="shared" si="125"/>
        <v>0</v>
      </c>
      <c r="D81" s="35">
        <f t="shared" si="125"/>
        <v>0</v>
      </c>
      <c r="E81" s="35">
        <f t="shared" si="125"/>
        <v>0</v>
      </c>
      <c r="F81" s="30">
        <f t="shared" si="126"/>
        <v>0</v>
      </c>
      <c r="G81" s="35">
        <f t="shared" si="127"/>
        <v>0</v>
      </c>
      <c r="H81" s="35">
        <f t="shared" si="127"/>
        <v>38900</v>
      </c>
      <c r="I81" s="35">
        <f t="shared" si="127"/>
        <v>29500</v>
      </c>
      <c r="J81" s="30">
        <f t="shared" si="128"/>
        <v>68400</v>
      </c>
      <c r="K81" s="35">
        <f t="shared" si="129"/>
        <v>19100</v>
      </c>
      <c r="L81" s="35">
        <f t="shared" si="129"/>
        <v>0</v>
      </c>
      <c r="M81" s="35">
        <f t="shared" si="129"/>
        <v>0</v>
      </c>
      <c r="N81" s="30">
        <f t="shared" si="130"/>
        <v>19100</v>
      </c>
      <c r="O81" s="35">
        <f t="shared" si="131"/>
        <v>0</v>
      </c>
      <c r="P81" s="35">
        <f t="shared" si="131"/>
        <v>0</v>
      </c>
      <c r="Q81" s="35">
        <f t="shared" si="131"/>
        <v>0</v>
      </c>
      <c r="R81" s="30">
        <f t="shared" si="132"/>
        <v>0</v>
      </c>
    </row>
    <row r="82" spans="1:18" s="15" customFormat="1" ht="19.5" customHeight="1" x14ac:dyDescent="0.55000000000000004">
      <c r="A82" s="18" t="s">
        <v>50</v>
      </c>
      <c r="B82" s="28">
        <f t="shared" si="124"/>
        <v>0</v>
      </c>
      <c r="C82" s="35">
        <f t="shared" si="125"/>
        <v>0</v>
      </c>
      <c r="D82" s="35">
        <f t="shared" si="125"/>
        <v>0</v>
      </c>
      <c r="E82" s="35">
        <f t="shared" si="125"/>
        <v>0</v>
      </c>
      <c r="F82" s="30">
        <f t="shared" si="126"/>
        <v>0</v>
      </c>
      <c r="G82" s="35">
        <f t="shared" si="127"/>
        <v>0</v>
      </c>
      <c r="H82" s="35">
        <f t="shared" si="127"/>
        <v>0</v>
      </c>
      <c r="I82" s="35">
        <f t="shared" si="127"/>
        <v>0</v>
      </c>
      <c r="J82" s="30">
        <f t="shared" si="128"/>
        <v>0</v>
      </c>
      <c r="K82" s="35">
        <f t="shared" si="129"/>
        <v>0</v>
      </c>
      <c r="L82" s="35">
        <f t="shared" si="129"/>
        <v>0</v>
      </c>
      <c r="M82" s="35">
        <f t="shared" si="129"/>
        <v>0</v>
      </c>
      <c r="N82" s="30">
        <f t="shared" si="130"/>
        <v>0</v>
      </c>
      <c r="O82" s="35">
        <f t="shared" si="131"/>
        <v>0</v>
      </c>
      <c r="P82" s="35">
        <f t="shared" si="131"/>
        <v>0</v>
      </c>
      <c r="Q82" s="35">
        <f t="shared" si="131"/>
        <v>0</v>
      </c>
      <c r="R82" s="30">
        <f t="shared" si="132"/>
        <v>0</v>
      </c>
    </row>
    <row r="83" spans="1:18" s="15" customFormat="1" ht="19.5" customHeight="1" x14ac:dyDescent="0.55000000000000004">
      <c r="A83" s="48" t="s">
        <v>51</v>
      </c>
      <c r="B83" s="39">
        <f t="shared" si="124"/>
        <v>0</v>
      </c>
      <c r="C83" s="41">
        <f t="shared" si="125"/>
        <v>0</v>
      </c>
      <c r="D83" s="41">
        <f t="shared" si="125"/>
        <v>0</v>
      </c>
      <c r="E83" s="41">
        <f t="shared" si="125"/>
        <v>0</v>
      </c>
      <c r="F83" s="40">
        <f t="shared" si="126"/>
        <v>0</v>
      </c>
      <c r="G83" s="41">
        <f t="shared" si="127"/>
        <v>0</v>
      </c>
      <c r="H83" s="41">
        <f t="shared" si="127"/>
        <v>0</v>
      </c>
      <c r="I83" s="41">
        <f t="shared" si="127"/>
        <v>0</v>
      </c>
      <c r="J83" s="40">
        <f t="shared" si="128"/>
        <v>0</v>
      </c>
      <c r="K83" s="41">
        <f t="shared" si="129"/>
        <v>0</v>
      </c>
      <c r="L83" s="41">
        <f t="shared" si="129"/>
        <v>0</v>
      </c>
      <c r="M83" s="41">
        <f t="shared" si="129"/>
        <v>0</v>
      </c>
      <c r="N83" s="40">
        <f t="shared" si="130"/>
        <v>0</v>
      </c>
      <c r="O83" s="41">
        <f t="shared" si="131"/>
        <v>0</v>
      </c>
      <c r="P83" s="41">
        <f t="shared" si="131"/>
        <v>0</v>
      </c>
      <c r="Q83" s="41">
        <f t="shared" si="131"/>
        <v>0</v>
      </c>
      <c r="R83" s="40">
        <f t="shared" si="132"/>
        <v>0</v>
      </c>
    </row>
  </sheetData>
  <mergeCells count="40">
    <mergeCell ref="A65:A66"/>
    <mergeCell ref="B65:B66"/>
    <mergeCell ref="C65:E65"/>
    <mergeCell ref="F65:F66"/>
    <mergeCell ref="G65:I65"/>
    <mergeCell ref="J65:J66"/>
    <mergeCell ref="K25:M25"/>
    <mergeCell ref="N25:N26"/>
    <mergeCell ref="O25:Q25"/>
    <mergeCell ref="R25:R26"/>
    <mergeCell ref="J45:J46"/>
    <mergeCell ref="K65:M65"/>
    <mergeCell ref="N65:N66"/>
    <mergeCell ref="O65:Q65"/>
    <mergeCell ref="R65:R66"/>
    <mergeCell ref="K45:M45"/>
    <mergeCell ref="N45:N46"/>
    <mergeCell ref="O45:Q45"/>
    <mergeCell ref="R45:R46"/>
    <mergeCell ref="A45:A46"/>
    <mergeCell ref="B45:B46"/>
    <mergeCell ref="C45:E45"/>
    <mergeCell ref="F45:F46"/>
    <mergeCell ref="G45:I45"/>
    <mergeCell ref="K5:M5"/>
    <mergeCell ref="N5:N6"/>
    <mergeCell ref="O5:Q5"/>
    <mergeCell ref="R5:R6"/>
    <mergeCell ref="A25:A26"/>
    <mergeCell ref="B25:B26"/>
    <mergeCell ref="C25:E25"/>
    <mergeCell ref="F25:F26"/>
    <mergeCell ref="G25:I25"/>
    <mergeCell ref="J25:J26"/>
    <mergeCell ref="A5:A6"/>
    <mergeCell ref="B5:B6"/>
    <mergeCell ref="C5:E5"/>
    <mergeCell ref="F5:F6"/>
    <mergeCell ref="G5:I5"/>
    <mergeCell ref="J5:J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workbookViewId="0"/>
  </sheetViews>
  <sheetFormatPr defaultRowHeight="14.25" x14ac:dyDescent="0.2"/>
  <cols>
    <col min="1" max="1" width="63.125" bestFit="1" customWidth="1"/>
    <col min="2" max="2" width="12.375" bestFit="1" customWidth="1"/>
    <col min="3" max="3" width="7.875" bestFit="1" customWidth="1"/>
    <col min="4" max="4" width="8" bestFit="1" customWidth="1"/>
    <col min="5" max="5" width="7.75" bestFit="1" customWidth="1"/>
    <col min="6" max="6" width="7.25" bestFit="1" customWidth="1"/>
    <col min="7" max="7" width="7.875" bestFit="1" customWidth="1"/>
    <col min="8" max="11" width="12.375" bestFit="1" customWidth="1"/>
    <col min="12" max="13" width="11.25" customWidth="1"/>
    <col min="14" max="14" width="12.375" bestFit="1" customWidth="1"/>
    <col min="15" max="18" width="11.25" customWidth="1"/>
  </cols>
  <sheetData>
    <row r="1" spans="1:20" s="15" customFormat="1" ht="27" customHeight="1" x14ac:dyDescent="0.55000000000000004">
      <c r="A1" s="37" t="s">
        <v>96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14"/>
      <c r="T1" s="14"/>
    </row>
    <row r="2" spans="1:20" s="15" customFormat="1" ht="27" customHeight="1" x14ac:dyDescent="0.55000000000000004">
      <c r="A2" s="37" t="s">
        <v>73</v>
      </c>
      <c r="B2" s="22"/>
      <c r="C2" s="22"/>
      <c r="D2" s="23"/>
      <c r="E2" s="24"/>
      <c r="F2" s="23"/>
      <c r="G2" s="22"/>
      <c r="H2" s="23"/>
      <c r="I2" s="22"/>
      <c r="J2" s="22"/>
      <c r="K2" s="22"/>
      <c r="L2" s="22"/>
      <c r="M2" s="22"/>
      <c r="N2" s="22"/>
      <c r="O2" s="22"/>
      <c r="P2" s="22"/>
      <c r="Q2" s="22"/>
      <c r="R2" s="22"/>
      <c r="S2" s="14"/>
      <c r="T2" s="14"/>
    </row>
    <row r="3" spans="1:20" s="15" customFormat="1" ht="27" customHeight="1" x14ac:dyDescent="0.55000000000000004">
      <c r="A3" s="16" t="s">
        <v>0</v>
      </c>
      <c r="B3" s="22"/>
      <c r="C3" s="22"/>
      <c r="D3" s="22"/>
      <c r="E3" s="25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14"/>
      <c r="T3" s="14"/>
    </row>
    <row r="4" spans="1:20" s="15" customFormat="1" ht="24.95" customHeight="1" x14ac:dyDescent="0.55000000000000004">
      <c r="A4" s="34" t="s">
        <v>25</v>
      </c>
      <c r="B4" s="26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20" s="42" customFormat="1" ht="19.5" customHeight="1" x14ac:dyDescent="0.55000000000000004">
      <c r="A5" s="103" t="s">
        <v>26</v>
      </c>
      <c r="B5" s="105" t="s">
        <v>27</v>
      </c>
      <c r="C5" s="107" t="s">
        <v>28</v>
      </c>
      <c r="D5" s="108"/>
      <c r="E5" s="109"/>
      <c r="F5" s="110" t="s">
        <v>29</v>
      </c>
      <c r="G5" s="107" t="s">
        <v>30</v>
      </c>
      <c r="H5" s="108"/>
      <c r="I5" s="109"/>
      <c r="J5" s="110" t="s">
        <v>31</v>
      </c>
      <c r="K5" s="107" t="s">
        <v>32</v>
      </c>
      <c r="L5" s="108"/>
      <c r="M5" s="109"/>
      <c r="N5" s="110" t="s">
        <v>33</v>
      </c>
      <c r="O5" s="107" t="s">
        <v>34</v>
      </c>
      <c r="P5" s="108"/>
      <c r="Q5" s="109"/>
      <c r="R5" s="110" t="s">
        <v>35</v>
      </c>
    </row>
    <row r="6" spans="1:20" s="43" customFormat="1" ht="19.5" customHeight="1" x14ac:dyDescent="0.2">
      <c r="A6" s="104"/>
      <c r="B6" s="106"/>
      <c r="C6" s="36" t="s">
        <v>54</v>
      </c>
      <c r="D6" s="36" t="s">
        <v>55</v>
      </c>
      <c r="E6" s="36" t="s">
        <v>56</v>
      </c>
      <c r="F6" s="111"/>
      <c r="G6" s="36" t="s">
        <v>57</v>
      </c>
      <c r="H6" s="36" t="s">
        <v>58</v>
      </c>
      <c r="I6" s="36" t="s">
        <v>67</v>
      </c>
      <c r="J6" s="111"/>
      <c r="K6" s="36" t="s">
        <v>59</v>
      </c>
      <c r="L6" s="36" t="s">
        <v>60</v>
      </c>
      <c r="M6" s="36" t="s">
        <v>61</v>
      </c>
      <c r="N6" s="111"/>
      <c r="O6" s="36" t="s">
        <v>62</v>
      </c>
      <c r="P6" s="36" t="s">
        <v>63</v>
      </c>
      <c r="Q6" s="36" t="s">
        <v>64</v>
      </c>
      <c r="R6" s="111"/>
    </row>
    <row r="7" spans="1:20" s="15" customFormat="1" ht="19.5" customHeight="1" x14ac:dyDescent="0.55000000000000004">
      <c r="A7" s="38" t="s">
        <v>52</v>
      </c>
      <c r="B7" s="50">
        <f>SUM(B8)</f>
        <v>707800</v>
      </c>
      <c r="C7" s="50">
        <f t="shared" ref="C7:R8" si="0">SUM(C8)</f>
        <v>0</v>
      </c>
      <c r="D7" s="50">
        <f t="shared" si="0"/>
        <v>0</v>
      </c>
      <c r="E7" s="50">
        <f t="shared" si="0"/>
        <v>0</v>
      </c>
      <c r="F7" s="50">
        <f t="shared" si="0"/>
        <v>0</v>
      </c>
      <c r="G7" s="50">
        <f t="shared" si="0"/>
        <v>0</v>
      </c>
      <c r="H7" s="50">
        <f t="shared" si="0"/>
        <v>233050</v>
      </c>
      <c r="I7" s="50">
        <f t="shared" si="0"/>
        <v>187630</v>
      </c>
      <c r="J7" s="50">
        <f t="shared" si="0"/>
        <v>420680</v>
      </c>
      <c r="K7" s="50">
        <f t="shared" si="0"/>
        <v>78640</v>
      </c>
      <c r="L7" s="50">
        <f t="shared" si="0"/>
        <v>50700</v>
      </c>
      <c r="M7" s="50">
        <f t="shared" si="0"/>
        <v>83500</v>
      </c>
      <c r="N7" s="50">
        <f t="shared" si="0"/>
        <v>212840</v>
      </c>
      <c r="O7" s="50">
        <f t="shared" si="0"/>
        <v>31400</v>
      </c>
      <c r="P7" s="50">
        <f t="shared" si="0"/>
        <v>21600</v>
      </c>
      <c r="Q7" s="50">
        <f t="shared" si="0"/>
        <v>21280</v>
      </c>
      <c r="R7" s="50">
        <f t="shared" si="0"/>
        <v>74280</v>
      </c>
    </row>
    <row r="8" spans="1:20" s="37" customFormat="1" ht="19.5" customHeight="1" x14ac:dyDescent="0.55000000000000004">
      <c r="A8" s="19" t="s">
        <v>9</v>
      </c>
      <c r="B8" s="31">
        <f>SUM(B9)</f>
        <v>707800</v>
      </c>
      <c r="C8" s="31">
        <f t="shared" si="0"/>
        <v>0</v>
      </c>
      <c r="D8" s="31">
        <f t="shared" si="0"/>
        <v>0</v>
      </c>
      <c r="E8" s="31">
        <f t="shared" si="0"/>
        <v>0</v>
      </c>
      <c r="F8" s="31">
        <f t="shared" si="0"/>
        <v>0</v>
      </c>
      <c r="G8" s="31">
        <f t="shared" si="0"/>
        <v>0</v>
      </c>
      <c r="H8" s="31">
        <f t="shared" si="0"/>
        <v>233050</v>
      </c>
      <c r="I8" s="31">
        <f t="shared" si="0"/>
        <v>187630</v>
      </c>
      <c r="J8" s="31">
        <f t="shared" si="0"/>
        <v>420680</v>
      </c>
      <c r="K8" s="31">
        <f t="shared" si="0"/>
        <v>78640</v>
      </c>
      <c r="L8" s="31">
        <f t="shared" si="0"/>
        <v>50700</v>
      </c>
      <c r="M8" s="31">
        <f t="shared" si="0"/>
        <v>83500</v>
      </c>
      <c r="N8" s="31">
        <f t="shared" si="0"/>
        <v>212840</v>
      </c>
      <c r="O8" s="31">
        <f t="shared" si="0"/>
        <v>31400</v>
      </c>
      <c r="P8" s="31">
        <f t="shared" si="0"/>
        <v>21600</v>
      </c>
      <c r="Q8" s="31">
        <f t="shared" si="0"/>
        <v>21280</v>
      </c>
      <c r="R8" s="31">
        <f t="shared" si="0"/>
        <v>74280</v>
      </c>
    </row>
    <row r="9" spans="1:20" s="15" customFormat="1" ht="19.5" customHeight="1" x14ac:dyDescent="0.55000000000000004">
      <c r="A9" s="19" t="s">
        <v>37</v>
      </c>
      <c r="B9" s="31">
        <f t="shared" ref="B9:R9" si="1">SUM(B10+B12+B15)</f>
        <v>707800</v>
      </c>
      <c r="C9" s="31">
        <f t="shared" si="1"/>
        <v>0</v>
      </c>
      <c r="D9" s="31">
        <f t="shared" si="1"/>
        <v>0</v>
      </c>
      <c r="E9" s="31">
        <f t="shared" si="1"/>
        <v>0</v>
      </c>
      <c r="F9" s="31">
        <f t="shared" si="1"/>
        <v>0</v>
      </c>
      <c r="G9" s="31">
        <f t="shared" si="1"/>
        <v>0</v>
      </c>
      <c r="H9" s="31">
        <f t="shared" si="1"/>
        <v>233050</v>
      </c>
      <c r="I9" s="31">
        <f t="shared" si="1"/>
        <v>187630</v>
      </c>
      <c r="J9" s="31">
        <f t="shared" si="1"/>
        <v>420680</v>
      </c>
      <c r="K9" s="31">
        <f t="shared" si="1"/>
        <v>78640</v>
      </c>
      <c r="L9" s="31">
        <f t="shared" si="1"/>
        <v>50700</v>
      </c>
      <c r="M9" s="31">
        <f t="shared" si="1"/>
        <v>83500</v>
      </c>
      <c r="N9" s="31">
        <f t="shared" si="1"/>
        <v>212840</v>
      </c>
      <c r="O9" s="31">
        <f t="shared" si="1"/>
        <v>31400</v>
      </c>
      <c r="P9" s="31">
        <f t="shared" si="1"/>
        <v>21600</v>
      </c>
      <c r="Q9" s="31">
        <f t="shared" si="1"/>
        <v>21280</v>
      </c>
      <c r="R9" s="31">
        <f t="shared" si="1"/>
        <v>74280</v>
      </c>
    </row>
    <row r="10" spans="1:20" s="15" customFormat="1" ht="19.5" customHeight="1" x14ac:dyDescent="0.55000000000000004">
      <c r="A10" s="20" t="s">
        <v>38</v>
      </c>
      <c r="B10" s="28">
        <f t="shared" ref="B10:R10" si="2">SUM(B11:B11)</f>
        <v>8000</v>
      </c>
      <c r="C10" s="30">
        <f t="shared" si="2"/>
        <v>0</v>
      </c>
      <c r="D10" s="30">
        <f t="shared" si="2"/>
        <v>0</v>
      </c>
      <c r="E10" s="30">
        <f t="shared" si="2"/>
        <v>0</v>
      </c>
      <c r="F10" s="30">
        <f t="shared" si="2"/>
        <v>0</v>
      </c>
      <c r="G10" s="30">
        <f t="shared" si="2"/>
        <v>0</v>
      </c>
      <c r="H10" s="30">
        <f t="shared" si="2"/>
        <v>0</v>
      </c>
      <c r="I10" s="30">
        <f t="shared" si="2"/>
        <v>4000</v>
      </c>
      <c r="J10" s="30">
        <f t="shared" si="2"/>
        <v>4000</v>
      </c>
      <c r="K10" s="30">
        <f t="shared" si="2"/>
        <v>4000</v>
      </c>
      <c r="L10" s="30">
        <f t="shared" si="2"/>
        <v>0</v>
      </c>
      <c r="M10" s="30">
        <f t="shared" si="2"/>
        <v>0</v>
      </c>
      <c r="N10" s="30">
        <f t="shared" si="2"/>
        <v>4000</v>
      </c>
      <c r="O10" s="30">
        <f t="shared" si="2"/>
        <v>0</v>
      </c>
      <c r="P10" s="30">
        <f t="shared" si="2"/>
        <v>0</v>
      </c>
      <c r="Q10" s="30">
        <f t="shared" si="2"/>
        <v>0</v>
      </c>
      <c r="R10" s="30">
        <f t="shared" si="2"/>
        <v>0</v>
      </c>
    </row>
    <row r="11" spans="1:20" s="15" customFormat="1" ht="19.5" customHeight="1" x14ac:dyDescent="0.55000000000000004">
      <c r="A11" s="45" t="s">
        <v>39</v>
      </c>
      <c r="B11" s="28">
        <f t="shared" ref="B11" si="3">SUM(F11+J11+N11+R11)</f>
        <v>8000</v>
      </c>
      <c r="C11" s="44">
        <f>+โครงการ1!C11+โครงการ2!C11+โครงการ3!C11+โครงการ4!C11+โครงการ5!C11</f>
        <v>0</v>
      </c>
      <c r="D11" s="44">
        <f>+โครงการ1!D11+โครงการ2!D11+โครงการ3!D11+โครงการ4!D11+โครงการ5!D11</f>
        <v>0</v>
      </c>
      <c r="E11" s="44">
        <f>+โครงการ1!E11+โครงการ2!E11+โครงการ3!E11+โครงการ4!E11+โครงการ5!E11</f>
        <v>0</v>
      </c>
      <c r="F11" s="30">
        <f t="shared" ref="F11" si="4">SUM(C11:E11)</f>
        <v>0</v>
      </c>
      <c r="G11" s="44">
        <f>+โครงการ1!G11+โครงการ2!G11+โครงการ3!G11+โครงการ4!G11+โครงการ5!G11</f>
        <v>0</v>
      </c>
      <c r="H11" s="44">
        <f>+โครงการ1!H11+โครงการ2!H11+โครงการ3!H11+โครงการ4!H11+โครงการ5!H11</f>
        <v>0</v>
      </c>
      <c r="I11" s="44">
        <f>+โครงการ1!I11+โครงการ2!I11+โครงการ3!I11+โครงการ4!I11+โครงการ5!I11</f>
        <v>4000</v>
      </c>
      <c r="J11" s="30">
        <f t="shared" ref="J11" si="5">SUM(G11:I11)</f>
        <v>4000</v>
      </c>
      <c r="K11" s="44">
        <f>+โครงการ1!K11+โครงการ2!K11+โครงการ3!K11+โครงการ4!K11+โครงการ5!K11</f>
        <v>4000</v>
      </c>
      <c r="L11" s="44">
        <f>+โครงการ1!L11+โครงการ2!L11+โครงการ3!L11+โครงการ4!L11+โครงการ5!L11</f>
        <v>0</v>
      </c>
      <c r="M11" s="44">
        <f>+โครงการ1!M11+โครงการ2!M11+โครงการ3!M11+โครงการ4!M11+โครงการ5!M11</f>
        <v>0</v>
      </c>
      <c r="N11" s="30">
        <f t="shared" ref="N11" si="6">SUM(K11:M11)</f>
        <v>4000</v>
      </c>
      <c r="O11" s="44">
        <f>+โครงการ1!O11+โครงการ2!O11+โครงการ3!O11+โครงการ4!O11+โครงการ5!O11</f>
        <v>0</v>
      </c>
      <c r="P11" s="44">
        <f>+โครงการ1!P11+โครงการ2!P11+โครงการ3!P11+โครงการ4!P11+โครงการ5!P11</f>
        <v>0</v>
      </c>
      <c r="Q11" s="44">
        <f>+โครงการ1!Q11+โครงการ2!Q11+โครงการ3!Q11+โครงการ4!Q11+โครงการ5!Q11</f>
        <v>0</v>
      </c>
      <c r="R11" s="30">
        <f t="shared" ref="R11" si="7">SUM(O11:Q11)</f>
        <v>0</v>
      </c>
    </row>
    <row r="12" spans="1:20" s="15" customFormat="1" ht="19.5" customHeight="1" x14ac:dyDescent="0.55000000000000004">
      <c r="A12" s="20" t="s">
        <v>40</v>
      </c>
      <c r="B12" s="28">
        <f t="shared" ref="B12:R12" si="8">SUM(B13:B14)</f>
        <v>361400</v>
      </c>
      <c r="C12" s="29">
        <f t="shared" si="8"/>
        <v>0</v>
      </c>
      <c r="D12" s="29">
        <f t="shared" si="8"/>
        <v>0</v>
      </c>
      <c r="E12" s="29">
        <f t="shared" si="8"/>
        <v>0</v>
      </c>
      <c r="F12" s="30">
        <f t="shared" si="8"/>
        <v>0</v>
      </c>
      <c r="G12" s="29">
        <f t="shared" si="8"/>
        <v>0</v>
      </c>
      <c r="H12" s="29">
        <f t="shared" si="8"/>
        <v>99550</v>
      </c>
      <c r="I12" s="29">
        <f t="shared" si="8"/>
        <v>107550</v>
      </c>
      <c r="J12" s="30">
        <f t="shared" si="8"/>
        <v>207100</v>
      </c>
      <c r="K12" s="29">
        <f t="shared" si="8"/>
        <v>7300</v>
      </c>
      <c r="L12" s="29">
        <f t="shared" si="8"/>
        <v>38300</v>
      </c>
      <c r="M12" s="29">
        <f t="shared" si="8"/>
        <v>61000</v>
      </c>
      <c r="N12" s="30">
        <f t="shared" si="8"/>
        <v>106600</v>
      </c>
      <c r="O12" s="29">
        <f t="shared" si="8"/>
        <v>18400</v>
      </c>
      <c r="P12" s="29">
        <f t="shared" si="8"/>
        <v>14600</v>
      </c>
      <c r="Q12" s="29">
        <f t="shared" si="8"/>
        <v>14700</v>
      </c>
      <c r="R12" s="30">
        <f t="shared" si="8"/>
        <v>47700</v>
      </c>
    </row>
    <row r="13" spans="1:20" s="15" customFormat="1" ht="19.5" customHeight="1" x14ac:dyDescent="0.55000000000000004">
      <c r="A13" s="45" t="s">
        <v>41</v>
      </c>
      <c r="B13" s="28">
        <f t="shared" ref="B13:B14" si="9">SUM(F13+J13+N13+R13)</f>
        <v>349400</v>
      </c>
      <c r="C13" s="44">
        <f>+โครงการ1!C13+โครงการ2!C13+โครงการ3!C13+โครงการ4!C13+โครงการ5!C13</f>
        <v>0</v>
      </c>
      <c r="D13" s="44">
        <f>+โครงการ1!D13+โครงการ2!D13+โครงการ3!D13+โครงการ4!D13+โครงการ5!D13</f>
        <v>0</v>
      </c>
      <c r="E13" s="44">
        <f>+โครงการ1!E13+โครงการ2!E13+โครงการ3!E13+โครงการ4!E13+โครงการ5!E13</f>
        <v>0</v>
      </c>
      <c r="F13" s="30">
        <f t="shared" ref="F13:F14" si="10">SUM(C13:E13)</f>
        <v>0</v>
      </c>
      <c r="G13" s="44">
        <f>+โครงการ1!G13+โครงการ2!G13+โครงการ3!G13+โครงการ4!G13+โครงการ5!G13</f>
        <v>0</v>
      </c>
      <c r="H13" s="44">
        <f>+โครงการ1!H13+โครงการ2!H13+โครงการ3!H13+โครงการ4!H13+โครงการ5!H13</f>
        <v>94550</v>
      </c>
      <c r="I13" s="44">
        <f>+โครงการ1!I13+โครงการ2!I13+โครงการ3!I13+โครงการ4!I13+โครงการ5!I13</f>
        <v>104050</v>
      </c>
      <c r="J13" s="30">
        <f t="shared" ref="J13:J14" si="11">SUM(G13:I13)</f>
        <v>198600</v>
      </c>
      <c r="K13" s="44">
        <f>+โครงการ1!K13+โครงการ2!K13+โครงการ3!K13+โครงการ4!K13+โครงการ5!K13</f>
        <v>7300</v>
      </c>
      <c r="L13" s="44">
        <f>+โครงการ1!L13+โครงการ2!L13+โครงการ3!L13+โครงการ4!L13+โครงการ5!L13</f>
        <v>38300</v>
      </c>
      <c r="M13" s="44">
        <f>+โครงการ1!M13+โครงการ2!M13+โครงการ3!M13+โครงการ4!M13+โครงการ5!M13</f>
        <v>57500</v>
      </c>
      <c r="N13" s="30">
        <f t="shared" ref="N13:N14" si="12">SUM(K13:M13)</f>
        <v>103100</v>
      </c>
      <c r="O13" s="44">
        <f>+โครงการ1!O13+โครงการ2!O13+โครงการ3!O13+โครงการ4!O13+โครงการ5!O13</f>
        <v>18400</v>
      </c>
      <c r="P13" s="44">
        <f>+โครงการ1!P13+โครงการ2!P13+โครงการ3!P13+โครงการ4!P13+โครงการ5!P13</f>
        <v>14600</v>
      </c>
      <c r="Q13" s="44">
        <f>+โครงการ1!Q13+โครงการ2!Q13+โครงการ3!Q13+โครงการ4!Q13+โครงการ5!Q13</f>
        <v>14700</v>
      </c>
      <c r="R13" s="30">
        <f t="shared" ref="R13:R14" si="13">SUM(O13:Q13)</f>
        <v>47700</v>
      </c>
    </row>
    <row r="14" spans="1:20" s="15" customFormat="1" ht="19.5" customHeight="1" x14ac:dyDescent="0.55000000000000004">
      <c r="A14" s="18" t="s">
        <v>42</v>
      </c>
      <c r="B14" s="28">
        <f t="shared" si="9"/>
        <v>12000</v>
      </c>
      <c r="C14" s="44">
        <f>+โครงการ1!C14+โครงการ2!C14+โครงการ3!C14+โครงการ4!C14+โครงการ5!C14</f>
        <v>0</v>
      </c>
      <c r="D14" s="44">
        <f>+โครงการ1!D14+โครงการ2!D14+โครงการ3!D14+โครงการ4!D14+โครงการ5!D14</f>
        <v>0</v>
      </c>
      <c r="E14" s="44">
        <f>+โครงการ1!E14+โครงการ2!E14+โครงการ3!E14+โครงการ4!E14+โครงการ5!E14</f>
        <v>0</v>
      </c>
      <c r="F14" s="30">
        <f t="shared" si="10"/>
        <v>0</v>
      </c>
      <c r="G14" s="44">
        <f>+โครงการ1!G14+โครงการ2!G14+โครงการ3!G14+โครงการ4!G14+โครงการ5!G14</f>
        <v>0</v>
      </c>
      <c r="H14" s="44">
        <f>+โครงการ1!H14+โครงการ2!H14+โครงการ3!H14+โครงการ4!H14+โครงการ5!H14</f>
        <v>5000</v>
      </c>
      <c r="I14" s="44">
        <f>+โครงการ1!I14+โครงการ2!I14+โครงการ3!I14+โครงการ4!I14+โครงการ5!I14</f>
        <v>3500</v>
      </c>
      <c r="J14" s="30">
        <f t="shared" si="11"/>
        <v>8500</v>
      </c>
      <c r="K14" s="44">
        <f>+โครงการ1!K14+โครงการ2!K14+โครงการ3!K14+โครงการ4!K14+โครงการ5!K14</f>
        <v>0</v>
      </c>
      <c r="L14" s="44">
        <f>+โครงการ1!L14+โครงการ2!L14+โครงการ3!L14+โครงการ4!L14+โครงการ5!L14</f>
        <v>0</v>
      </c>
      <c r="M14" s="44">
        <f>+โครงการ1!M14+โครงการ2!M14+โครงการ3!M14+โครงการ4!M14+โครงการ5!M14</f>
        <v>3500</v>
      </c>
      <c r="N14" s="30">
        <f t="shared" si="12"/>
        <v>3500</v>
      </c>
      <c r="O14" s="44">
        <f>+โครงการ1!O14+โครงการ2!O14+โครงการ3!O14+โครงการ4!O14+โครงการ5!O14</f>
        <v>0</v>
      </c>
      <c r="P14" s="44">
        <f>+โครงการ1!P14+โครงการ2!P14+โครงการ3!P14+โครงการ4!P14+โครงการ5!P14</f>
        <v>0</v>
      </c>
      <c r="Q14" s="44">
        <f>+โครงการ1!Q14+โครงการ2!Q14+โครงการ3!Q14+โครงการ4!Q14+โครงการ5!Q14</f>
        <v>0</v>
      </c>
      <c r="R14" s="30">
        <f t="shared" si="13"/>
        <v>0</v>
      </c>
    </row>
    <row r="15" spans="1:20" s="15" customFormat="1" ht="19.5" customHeight="1" x14ac:dyDescent="0.55000000000000004">
      <c r="A15" s="20" t="s">
        <v>43</v>
      </c>
      <c r="B15" s="28">
        <f t="shared" ref="B15:R15" si="14">SUM(B16:B23)</f>
        <v>338400</v>
      </c>
      <c r="C15" s="29">
        <f t="shared" si="14"/>
        <v>0</v>
      </c>
      <c r="D15" s="29">
        <f t="shared" si="14"/>
        <v>0</v>
      </c>
      <c r="E15" s="29">
        <f t="shared" si="14"/>
        <v>0</v>
      </c>
      <c r="F15" s="30">
        <f t="shared" si="14"/>
        <v>0</v>
      </c>
      <c r="G15" s="29">
        <f t="shared" si="14"/>
        <v>0</v>
      </c>
      <c r="H15" s="29">
        <f t="shared" si="14"/>
        <v>133500</v>
      </c>
      <c r="I15" s="29">
        <f t="shared" si="14"/>
        <v>76080</v>
      </c>
      <c r="J15" s="30">
        <f t="shared" si="14"/>
        <v>209580</v>
      </c>
      <c r="K15" s="29">
        <f t="shared" si="14"/>
        <v>67340</v>
      </c>
      <c r="L15" s="29">
        <f t="shared" si="14"/>
        <v>12400</v>
      </c>
      <c r="M15" s="29">
        <f t="shared" si="14"/>
        <v>22500</v>
      </c>
      <c r="N15" s="30">
        <f t="shared" si="14"/>
        <v>102240</v>
      </c>
      <c r="O15" s="29">
        <f t="shared" si="14"/>
        <v>13000</v>
      </c>
      <c r="P15" s="29">
        <f t="shared" si="14"/>
        <v>7000</v>
      </c>
      <c r="Q15" s="29">
        <f t="shared" si="14"/>
        <v>6580</v>
      </c>
      <c r="R15" s="30">
        <f t="shared" si="14"/>
        <v>26580</v>
      </c>
    </row>
    <row r="16" spans="1:20" s="15" customFormat="1" ht="19.5" customHeight="1" x14ac:dyDescent="0.55000000000000004">
      <c r="A16" s="45" t="s">
        <v>44</v>
      </c>
      <c r="B16" s="28">
        <f t="shared" ref="B16:B23" si="15">SUM(F16+J16+N16+R16)</f>
        <v>10000</v>
      </c>
      <c r="C16" s="44">
        <f>+โครงการ1!C16+โครงการ2!C16+โครงการ3!C16+โครงการ4!C16+โครงการ5!C16</f>
        <v>0</v>
      </c>
      <c r="D16" s="44">
        <f>+โครงการ1!D16+โครงการ2!D16+โครงการ3!D16+โครงการ4!D16+โครงการ5!D16</f>
        <v>0</v>
      </c>
      <c r="E16" s="44">
        <f>+โครงการ1!E16+โครงการ2!E16+โครงการ3!E16+โครงการ4!E16+โครงการ5!E16</f>
        <v>0</v>
      </c>
      <c r="F16" s="30">
        <f t="shared" ref="F16:F23" si="16">SUM(C16:E16)</f>
        <v>0</v>
      </c>
      <c r="G16" s="44">
        <f>+โครงการ1!G16+โครงการ2!G16+โครงการ3!G16+โครงการ4!G16+โครงการ5!G16</f>
        <v>0</v>
      </c>
      <c r="H16" s="44">
        <f>+โครงการ1!H16+โครงการ2!H16+โครงการ3!H16+โครงการ4!H16+โครงการ5!H16</f>
        <v>10000</v>
      </c>
      <c r="I16" s="44">
        <f>+โครงการ1!I16+โครงการ2!I16+โครงการ3!I16+โครงการ4!I16+โครงการ5!I16</f>
        <v>0</v>
      </c>
      <c r="J16" s="30">
        <f t="shared" ref="J16:J23" si="17">SUM(G16:I16)</f>
        <v>10000</v>
      </c>
      <c r="K16" s="44">
        <f>+โครงการ1!K16+โครงการ2!K16+โครงการ3!K16+โครงการ4!K16+โครงการ5!K16</f>
        <v>0</v>
      </c>
      <c r="L16" s="44">
        <f>+โครงการ1!L16+โครงการ2!L16+โครงการ3!L16+โครงการ4!L16+โครงการ5!L16</f>
        <v>0</v>
      </c>
      <c r="M16" s="44">
        <f>+โครงการ1!M16+โครงการ2!M16+โครงการ3!M16+โครงการ4!M16+โครงการ5!M16</f>
        <v>0</v>
      </c>
      <c r="N16" s="30">
        <f t="shared" ref="N16:N23" si="18">SUM(K16:M16)</f>
        <v>0</v>
      </c>
      <c r="O16" s="44">
        <f>+โครงการ1!O16+โครงการ2!O16+โครงการ3!O16+โครงการ4!O16+โครงการ5!O16</f>
        <v>0</v>
      </c>
      <c r="P16" s="44">
        <f>+โครงการ1!P16+โครงการ2!P16+โครงการ3!P16+โครงการ4!P16+โครงการ5!P16</f>
        <v>0</v>
      </c>
      <c r="Q16" s="44">
        <f>+โครงการ1!Q16+โครงการ2!Q16+โครงการ3!Q16+โครงการ4!Q16+โครงการ5!Q16</f>
        <v>0</v>
      </c>
      <c r="R16" s="30">
        <f t="shared" ref="R16:R23" si="19">SUM(O16:Q16)</f>
        <v>0</v>
      </c>
    </row>
    <row r="17" spans="1:18" s="15" customFormat="1" ht="19.5" customHeight="1" x14ac:dyDescent="0.55000000000000004">
      <c r="A17" s="18" t="s">
        <v>45</v>
      </c>
      <c r="B17" s="28">
        <f t="shared" si="15"/>
        <v>126400</v>
      </c>
      <c r="C17" s="44">
        <f>+โครงการ1!C17+โครงการ2!C17+โครงการ3!C17+โครงการ4!C17+โครงการ5!C17</f>
        <v>0</v>
      </c>
      <c r="D17" s="44">
        <f>+โครงการ1!D17+โครงการ2!D17+โครงการ3!D17+โครงการ4!D17+โครงการ5!D17</f>
        <v>0</v>
      </c>
      <c r="E17" s="44">
        <f>+โครงการ1!E17+โครงการ2!E17+โครงการ3!E17+โครงการ4!E17+โครงการ5!E17</f>
        <v>0</v>
      </c>
      <c r="F17" s="30">
        <f t="shared" si="16"/>
        <v>0</v>
      </c>
      <c r="G17" s="44">
        <f>+โครงการ1!G17+โครงการ2!G17+โครงการ3!G17+โครงการ4!G17+โครงการ5!G17</f>
        <v>0</v>
      </c>
      <c r="H17" s="44">
        <f>+โครงการ1!H17+โครงการ2!H17+โครงการ3!H17+โครงการ4!H17+โครงการ5!H17</f>
        <v>21500</v>
      </c>
      <c r="I17" s="44">
        <f>+โครงการ1!I17+โครงการ2!I17+โครงการ3!I17+โครงการ4!I17+โครงการ5!I17</f>
        <v>20480</v>
      </c>
      <c r="J17" s="30">
        <f t="shared" si="17"/>
        <v>41980</v>
      </c>
      <c r="K17" s="44">
        <f>+โครงการ1!K17+โครงการ2!K17+โครงการ3!K17+โครงการ4!K17+โครงการ5!K17</f>
        <v>22940</v>
      </c>
      <c r="L17" s="44">
        <f>+โครงการ1!L17+โครงการ2!L17+โครงการ3!L17+โครงการ4!L17+โครงการ5!L17</f>
        <v>12400</v>
      </c>
      <c r="M17" s="44">
        <f>+โครงการ1!M17+โครงการ2!M17+โครงการ3!M17+โครงการ4!M17+โครงการ5!M17</f>
        <v>22500</v>
      </c>
      <c r="N17" s="30">
        <f t="shared" si="18"/>
        <v>57840</v>
      </c>
      <c r="O17" s="44">
        <f>+โครงการ1!O17+โครงการ2!O17+โครงการ3!O17+โครงการ4!O17+โครงการ5!O17</f>
        <v>13000</v>
      </c>
      <c r="P17" s="44">
        <f>+โครงการ1!P17+โครงการ2!P17+โครงการ3!P17+โครงการ4!P17+โครงการ5!P17</f>
        <v>7000</v>
      </c>
      <c r="Q17" s="44">
        <f>+โครงการ1!Q17+โครงการ2!Q17+โครงการ3!Q17+โครงการ4!Q17+โครงการ5!Q17</f>
        <v>6580</v>
      </c>
      <c r="R17" s="30">
        <f t="shared" si="19"/>
        <v>26580</v>
      </c>
    </row>
    <row r="18" spans="1:18" s="15" customFormat="1" ht="19.5" customHeight="1" x14ac:dyDescent="0.55000000000000004">
      <c r="A18" s="18" t="s">
        <v>46</v>
      </c>
      <c r="B18" s="28">
        <f t="shared" si="15"/>
        <v>5000</v>
      </c>
      <c r="C18" s="44">
        <f>+โครงการ1!C18+โครงการ2!C18+โครงการ3!C18+โครงการ4!C18+โครงการ5!C18</f>
        <v>0</v>
      </c>
      <c r="D18" s="44">
        <f>+โครงการ1!D18+โครงการ2!D18+โครงการ3!D18+โครงการ4!D18+โครงการ5!D18</f>
        <v>0</v>
      </c>
      <c r="E18" s="44">
        <f>+โครงการ1!E18+โครงการ2!E18+โครงการ3!E18+โครงการ4!E18+โครงการ5!E18</f>
        <v>0</v>
      </c>
      <c r="F18" s="30">
        <f t="shared" si="16"/>
        <v>0</v>
      </c>
      <c r="G18" s="44">
        <f>+โครงการ1!G18+โครงการ2!G18+โครงการ3!G18+โครงการ4!G18+โครงการ5!G18</f>
        <v>0</v>
      </c>
      <c r="H18" s="44">
        <f>+โครงการ1!H18+โครงการ2!H18+โครงการ3!H18+โครงการ4!H18+โครงการ5!H18</f>
        <v>0</v>
      </c>
      <c r="I18" s="44">
        <f>+โครงการ1!I18+โครงการ2!I18+โครงการ3!I18+โครงการ4!I18+โครงการ5!I18</f>
        <v>5000</v>
      </c>
      <c r="J18" s="30">
        <f t="shared" si="17"/>
        <v>5000</v>
      </c>
      <c r="K18" s="44">
        <f>+โครงการ1!K18+โครงการ2!K18+โครงการ3!K18+โครงการ4!K18+โครงการ5!K18</f>
        <v>0</v>
      </c>
      <c r="L18" s="44">
        <f>+โครงการ1!L18+โครงการ2!L18+โครงการ3!L18+โครงการ4!L18+โครงการ5!L18</f>
        <v>0</v>
      </c>
      <c r="M18" s="44">
        <f>+โครงการ1!M18+โครงการ2!M18+โครงการ3!M18+โครงการ4!M18+โครงการ5!M18</f>
        <v>0</v>
      </c>
      <c r="N18" s="30">
        <f t="shared" si="18"/>
        <v>0</v>
      </c>
      <c r="O18" s="44">
        <f>+โครงการ1!O18+โครงการ2!O18+โครงการ3!O18+โครงการ4!O18+โครงการ5!O18</f>
        <v>0</v>
      </c>
      <c r="P18" s="44">
        <f>+โครงการ1!P18+โครงการ2!P18+โครงการ3!P18+โครงการ4!P18+โครงการ5!P18</f>
        <v>0</v>
      </c>
      <c r="Q18" s="44">
        <f>+โครงการ1!Q18+โครงการ2!Q18+โครงการ3!Q18+โครงการ4!Q18+โครงการ5!Q18</f>
        <v>0</v>
      </c>
      <c r="R18" s="30">
        <f t="shared" si="19"/>
        <v>0</v>
      </c>
    </row>
    <row r="19" spans="1:18" s="15" customFormat="1" ht="19.5" customHeight="1" x14ac:dyDescent="0.55000000000000004">
      <c r="A19" s="18" t="s">
        <v>47</v>
      </c>
      <c r="B19" s="28">
        <f t="shared" si="15"/>
        <v>10000</v>
      </c>
      <c r="C19" s="44">
        <f>+โครงการ1!C19+โครงการ2!C19+โครงการ3!C19+โครงการ4!C19+โครงการ5!C19</f>
        <v>0</v>
      </c>
      <c r="D19" s="44">
        <f>+โครงการ1!D19+โครงการ2!D19+โครงการ3!D19+โครงการ4!D19+โครงการ5!D19</f>
        <v>0</v>
      </c>
      <c r="E19" s="44">
        <f>+โครงการ1!E19+โครงการ2!E19+โครงการ3!E19+โครงการ4!E19+โครงการ5!E19</f>
        <v>0</v>
      </c>
      <c r="F19" s="30">
        <f t="shared" si="16"/>
        <v>0</v>
      </c>
      <c r="G19" s="44">
        <f>+โครงการ1!G19+โครงการ2!G19+โครงการ3!G19+โครงการ4!G19+โครงการ5!G19</f>
        <v>0</v>
      </c>
      <c r="H19" s="44">
        <f>+โครงการ1!H19+โครงการ2!H19+โครงการ3!H19+โครงการ4!H19+โครงการ5!H19</f>
        <v>5000</v>
      </c>
      <c r="I19" s="44">
        <f>+โครงการ1!I19+โครงการ2!I19+โครงการ3!I19+โครงการ4!I19+โครงการ5!I19</f>
        <v>5000</v>
      </c>
      <c r="J19" s="30">
        <f t="shared" si="17"/>
        <v>10000</v>
      </c>
      <c r="K19" s="44">
        <f>+โครงการ1!K19+โครงการ2!K19+โครงการ3!K19+โครงการ4!K19+โครงการ5!K19</f>
        <v>0</v>
      </c>
      <c r="L19" s="44">
        <f>+โครงการ1!L19+โครงการ2!L19+โครงการ3!L19+โครงการ4!L19+โครงการ5!L19</f>
        <v>0</v>
      </c>
      <c r="M19" s="44">
        <f>+โครงการ1!M19+โครงการ2!M19+โครงการ3!M19+โครงการ4!M19+โครงการ5!M19</f>
        <v>0</v>
      </c>
      <c r="N19" s="30">
        <f t="shared" si="18"/>
        <v>0</v>
      </c>
      <c r="O19" s="44">
        <f>+โครงการ1!O19+โครงการ2!O19+โครงการ3!O19+โครงการ4!O19+โครงการ5!O19</f>
        <v>0</v>
      </c>
      <c r="P19" s="44">
        <f>+โครงการ1!P19+โครงการ2!P19+โครงการ3!P19+โครงการ4!P19+โครงการ5!P19</f>
        <v>0</v>
      </c>
      <c r="Q19" s="44">
        <f>+โครงการ1!Q19+โครงการ2!Q19+โครงการ3!Q19+โครงการ4!Q19+โครงการ5!Q19</f>
        <v>0</v>
      </c>
      <c r="R19" s="30">
        <f t="shared" si="19"/>
        <v>0</v>
      </c>
    </row>
    <row r="20" spans="1:18" s="15" customFormat="1" ht="19.5" customHeight="1" x14ac:dyDescent="0.55000000000000004">
      <c r="A20" s="18" t="s">
        <v>48</v>
      </c>
      <c r="B20" s="28">
        <f t="shared" si="15"/>
        <v>10000</v>
      </c>
      <c r="C20" s="44">
        <f>+โครงการ1!C20+โครงการ2!C20+โครงการ3!C20+โครงการ4!C20+โครงการ5!C20</f>
        <v>0</v>
      </c>
      <c r="D20" s="44">
        <f>+โครงการ1!D20+โครงการ2!D20+โครงการ3!D20+โครงการ4!D20+โครงการ5!D20</f>
        <v>0</v>
      </c>
      <c r="E20" s="44">
        <f>+โครงการ1!E20+โครงการ2!E20+โครงการ3!E20+โครงการ4!E20+โครงการ5!E20</f>
        <v>0</v>
      </c>
      <c r="F20" s="30">
        <f t="shared" si="16"/>
        <v>0</v>
      </c>
      <c r="G20" s="44">
        <f>+โครงการ1!G20+โครงการ2!G20+โครงการ3!G20+โครงการ4!G20+โครงการ5!G20</f>
        <v>0</v>
      </c>
      <c r="H20" s="44">
        <f>+โครงการ1!H20+โครงการ2!H20+โครงการ3!H20+โครงการ4!H20+โครงการ5!H20</f>
        <v>10000</v>
      </c>
      <c r="I20" s="44">
        <f>+โครงการ1!I20+โครงการ2!I20+โครงการ3!I20+โครงการ4!I20+โครงการ5!I20</f>
        <v>0</v>
      </c>
      <c r="J20" s="30">
        <f t="shared" si="17"/>
        <v>10000</v>
      </c>
      <c r="K20" s="44">
        <f>+โครงการ1!K20+โครงการ2!K20+โครงการ3!K20+โครงการ4!K20+โครงการ5!K20</f>
        <v>0</v>
      </c>
      <c r="L20" s="44">
        <f>+โครงการ1!L20+โครงการ2!L20+โครงการ3!L20+โครงการ4!L20+โครงการ5!L20</f>
        <v>0</v>
      </c>
      <c r="M20" s="44">
        <f>+โครงการ1!M20+โครงการ2!M20+โครงการ3!M20+โครงการ4!M20+โครงการ5!M20</f>
        <v>0</v>
      </c>
      <c r="N20" s="30">
        <f t="shared" si="18"/>
        <v>0</v>
      </c>
      <c r="O20" s="44">
        <f>+โครงการ1!O20+โครงการ2!O20+โครงการ3!O20+โครงการ4!O20+โครงการ5!O20</f>
        <v>0</v>
      </c>
      <c r="P20" s="44">
        <f>+โครงการ1!P20+โครงการ2!P20+โครงการ3!P20+โครงการ4!P20+โครงการ5!P20</f>
        <v>0</v>
      </c>
      <c r="Q20" s="44">
        <f>+โครงการ1!Q20+โครงการ2!Q20+โครงการ3!Q20+โครงการ4!Q20+โครงการ5!Q20</f>
        <v>0</v>
      </c>
      <c r="R20" s="30">
        <f t="shared" si="19"/>
        <v>0</v>
      </c>
    </row>
    <row r="21" spans="1:18" s="15" customFormat="1" ht="19.5" customHeight="1" x14ac:dyDescent="0.55000000000000004">
      <c r="A21" s="18" t="s">
        <v>49</v>
      </c>
      <c r="B21" s="28">
        <f t="shared" si="15"/>
        <v>160000</v>
      </c>
      <c r="C21" s="44">
        <f>+โครงการ1!C21+โครงการ2!C21+โครงการ3!C21+โครงการ4!C21+โครงการ5!C21</f>
        <v>0</v>
      </c>
      <c r="D21" s="44">
        <f>+โครงการ1!D21+โครงการ2!D21+โครงการ3!D21+โครงการ4!D21+โครงการ5!D21</f>
        <v>0</v>
      </c>
      <c r="E21" s="44">
        <f>+โครงการ1!E21+โครงการ2!E21+โครงการ3!E21+โครงการ4!E21+โครงการ5!E21</f>
        <v>0</v>
      </c>
      <c r="F21" s="30">
        <f t="shared" si="16"/>
        <v>0</v>
      </c>
      <c r="G21" s="44">
        <f>+โครงการ1!G21+โครงการ2!G21+โครงการ3!G21+โครงการ4!G21+โครงการ5!G21</f>
        <v>0</v>
      </c>
      <c r="H21" s="44">
        <f>+โครงการ1!H21+โครงการ2!H21+โครงการ3!H21+โครงการ4!H21+โครงการ5!H21</f>
        <v>80000</v>
      </c>
      <c r="I21" s="44">
        <f>+โครงการ1!I21+โครงการ2!I21+โครงการ3!I21+โครงการ4!I21+โครงการ5!I21</f>
        <v>35600</v>
      </c>
      <c r="J21" s="30">
        <f t="shared" si="17"/>
        <v>115600</v>
      </c>
      <c r="K21" s="44">
        <f>+โครงการ1!K21+โครงการ2!K21+โครงการ3!K21+โครงการ4!K21+โครงการ5!K21</f>
        <v>44400</v>
      </c>
      <c r="L21" s="44">
        <f>+โครงการ1!L21+โครงการ2!L21+โครงการ3!L21+โครงการ4!L21+โครงการ5!L21</f>
        <v>0</v>
      </c>
      <c r="M21" s="44">
        <f>+โครงการ1!M21+โครงการ2!M21+โครงการ3!M21+โครงการ4!M21+โครงการ5!M21</f>
        <v>0</v>
      </c>
      <c r="N21" s="30">
        <f t="shared" si="18"/>
        <v>44400</v>
      </c>
      <c r="O21" s="44">
        <f>+โครงการ1!O21+โครงการ2!O21+โครงการ3!O21+โครงการ4!O21+โครงการ5!O21</f>
        <v>0</v>
      </c>
      <c r="P21" s="44">
        <f>+โครงการ1!P21+โครงการ2!P21+โครงการ3!P21+โครงการ4!P21+โครงการ5!P21</f>
        <v>0</v>
      </c>
      <c r="Q21" s="44">
        <f>+โครงการ1!Q21+โครงการ2!Q21+โครงการ3!Q21+โครงการ4!Q21+โครงการ5!Q21</f>
        <v>0</v>
      </c>
      <c r="R21" s="30">
        <f t="shared" si="19"/>
        <v>0</v>
      </c>
    </row>
    <row r="22" spans="1:18" s="15" customFormat="1" ht="19.5" customHeight="1" x14ac:dyDescent="0.55000000000000004">
      <c r="A22" s="18" t="s">
        <v>50</v>
      </c>
      <c r="B22" s="28">
        <f t="shared" si="15"/>
        <v>17000</v>
      </c>
      <c r="C22" s="44">
        <f>+โครงการ1!C22+โครงการ2!C22+โครงการ3!C22+โครงการ4!C22+โครงการ5!C22</f>
        <v>0</v>
      </c>
      <c r="D22" s="44">
        <f>+โครงการ1!D22+โครงการ2!D22+โครงการ3!D22+โครงการ4!D22+โครงการ5!D22</f>
        <v>0</v>
      </c>
      <c r="E22" s="44">
        <f>+โครงการ1!E22+โครงการ2!E22+โครงการ3!E22+โครงการ4!E22+โครงการ5!E22</f>
        <v>0</v>
      </c>
      <c r="F22" s="30">
        <f t="shared" si="16"/>
        <v>0</v>
      </c>
      <c r="G22" s="44">
        <f>+โครงการ1!G22+โครงการ2!G22+โครงการ3!G22+โครงการ4!G22+โครงการ5!G22</f>
        <v>0</v>
      </c>
      <c r="H22" s="44">
        <f>+โครงการ1!H22+โครงการ2!H22+โครงการ3!H22+โครงการ4!H22+โครงการ5!H22</f>
        <v>7000</v>
      </c>
      <c r="I22" s="44">
        <f>+โครงการ1!I22+โครงการ2!I22+โครงการ3!I22+โครงการ4!I22+โครงการ5!I22</f>
        <v>10000</v>
      </c>
      <c r="J22" s="30">
        <f t="shared" si="17"/>
        <v>17000</v>
      </c>
      <c r="K22" s="44">
        <f>+โครงการ1!K22+โครงการ2!K22+โครงการ3!K22+โครงการ4!K22+โครงการ5!K22</f>
        <v>0</v>
      </c>
      <c r="L22" s="44">
        <f>+โครงการ1!L22+โครงการ2!L22+โครงการ3!L22+โครงการ4!L22+โครงการ5!L22</f>
        <v>0</v>
      </c>
      <c r="M22" s="44">
        <f>+โครงการ1!M22+โครงการ2!M22+โครงการ3!M22+โครงการ4!M22+โครงการ5!M22</f>
        <v>0</v>
      </c>
      <c r="N22" s="30">
        <f t="shared" si="18"/>
        <v>0</v>
      </c>
      <c r="O22" s="44">
        <f>+โครงการ1!O22+โครงการ2!O22+โครงการ3!O22+โครงการ4!O22+โครงการ5!O22</f>
        <v>0</v>
      </c>
      <c r="P22" s="44">
        <f>+โครงการ1!P22+โครงการ2!P22+โครงการ3!P22+โครงการ4!P22+โครงการ5!P22</f>
        <v>0</v>
      </c>
      <c r="Q22" s="44">
        <f>+โครงการ1!Q22+โครงการ2!Q22+โครงการ3!Q22+โครงการ4!Q22+โครงการ5!Q22</f>
        <v>0</v>
      </c>
      <c r="R22" s="30">
        <f t="shared" si="19"/>
        <v>0</v>
      </c>
    </row>
    <row r="23" spans="1:18" s="15" customFormat="1" ht="19.5" customHeight="1" x14ac:dyDescent="0.55000000000000004">
      <c r="A23" s="48" t="s">
        <v>51</v>
      </c>
      <c r="B23" s="39">
        <f t="shared" si="15"/>
        <v>0</v>
      </c>
      <c r="C23" s="51">
        <f>+โครงการ1!C23+โครงการ2!C23+โครงการ3!C23+โครงการ4!C23+โครงการ5!C23</f>
        <v>0</v>
      </c>
      <c r="D23" s="51">
        <f>+โครงการ1!D23+โครงการ2!D23+โครงการ3!D23+โครงการ4!D23+โครงการ5!D23</f>
        <v>0</v>
      </c>
      <c r="E23" s="51">
        <f>+โครงการ1!E23+โครงการ2!E23+โครงการ3!E23+โครงการ4!E23+โครงการ5!E23</f>
        <v>0</v>
      </c>
      <c r="F23" s="40">
        <f t="shared" si="16"/>
        <v>0</v>
      </c>
      <c r="G23" s="51">
        <f>+โครงการ1!G23+โครงการ2!G23+โครงการ3!G23+โครงการ4!G23+โครงการ5!G23</f>
        <v>0</v>
      </c>
      <c r="H23" s="51">
        <f>+โครงการ1!H23+โครงการ2!H23+โครงการ3!H23+โครงการ4!H23+โครงการ5!H23</f>
        <v>0</v>
      </c>
      <c r="I23" s="51">
        <f>+โครงการ1!I23+โครงการ2!I23+โครงการ3!I23+โครงการ4!I23+โครงการ5!I23</f>
        <v>0</v>
      </c>
      <c r="J23" s="40">
        <f t="shared" si="17"/>
        <v>0</v>
      </c>
      <c r="K23" s="51">
        <f>+โครงการ1!K23+โครงการ2!K23+โครงการ3!K23+โครงการ4!K23+โครงการ5!K23</f>
        <v>0</v>
      </c>
      <c r="L23" s="51">
        <f>+โครงการ1!L23+โครงการ2!L23+โครงการ3!L23+โครงการ4!L23+โครงการ5!L23</f>
        <v>0</v>
      </c>
      <c r="M23" s="51">
        <f>+โครงการ1!M23+โครงการ2!M23+โครงการ3!M23+โครงการ4!M23+โครงการ5!M23</f>
        <v>0</v>
      </c>
      <c r="N23" s="40">
        <f t="shared" si="18"/>
        <v>0</v>
      </c>
      <c r="O23" s="51">
        <f>+โครงการ1!O23+โครงการ2!O23+โครงการ3!O23+โครงการ4!O23+โครงการ5!O23</f>
        <v>0</v>
      </c>
      <c r="P23" s="51">
        <f>+โครงการ1!P23+โครงการ2!P23+โครงการ3!P23+โครงการ4!P23+โครงการ5!P23</f>
        <v>0</v>
      </c>
      <c r="Q23" s="51">
        <f>+โครงการ1!Q23+โครงการ2!Q23+โครงการ3!Q23+โครงการ4!Q23+โครงการ5!Q23</f>
        <v>0</v>
      </c>
      <c r="R23" s="40">
        <f t="shared" si="19"/>
        <v>0</v>
      </c>
    </row>
    <row r="24" spans="1:18" s="15" customFormat="1" ht="24.95" customHeight="1" x14ac:dyDescent="0.55000000000000004">
      <c r="A24" s="34" t="s">
        <v>65</v>
      </c>
      <c r="B24" s="26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s="42" customFormat="1" ht="19.5" customHeight="1" x14ac:dyDescent="0.55000000000000004">
      <c r="A25" s="103" t="s">
        <v>26</v>
      </c>
      <c r="B25" s="105" t="s">
        <v>27</v>
      </c>
      <c r="C25" s="107" t="s">
        <v>28</v>
      </c>
      <c r="D25" s="108"/>
      <c r="E25" s="109"/>
      <c r="F25" s="110" t="s">
        <v>29</v>
      </c>
      <c r="G25" s="107" t="s">
        <v>30</v>
      </c>
      <c r="H25" s="108"/>
      <c r="I25" s="109"/>
      <c r="J25" s="110" t="s">
        <v>31</v>
      </c>
      <c r="K25" s="107" t="s">
        <v>32</v>
      </c>
      <c r="L25" s="108"/>
      <c r="M25" s="109"/>
      <c r="N25" s="110" t="s">
        <v>33</v>
      </c>
      <c r="O25" s="107" t="s">
        <v>34</v>
      </c>
      <c r="P25" s="108"/>
      <c r="Q25" s="109"/>
      <c r="R25" s="110" t="s">
        <v>35</v>
      </c>
    </row>
    <row r="26" spans="1:18" s="43" customFormat="1" ht="19.5" customHeight="1" x14ac:dyDescent="0.2">
      <c r="A26" s="104"/>
      <c r="B26" s="106"/>
      <c r="C26" s="36" t="s">
        <v>54</v>
      </c>
      <c r="D26" s="36" t="s">
        <v>55</v>
      </c>
      <c r="E26" s="36" t="s">
        <v>56</v>
      </c>
      <c r="F26" s="111"/>
      <c r="G26" s="36" t="s">
        <v>57</v>
      </c>
      <c r="H26" s="36" t="s">
        <v>58</v>
      </c>
      <c r="I26" s="36" t="s">
        <v>67</v>
      </c>
      <c r="J26" s="111"/>
      <c r="K26" s="36" t="s">
        <v>59</v>
      </c>
      <c r="L26" s="36" t="s">
        <v>60</v>
      </c>
      <c r="M26" s="36" t="s">
        <v>61</v>
      </c>
      <c r="N26" s="111"/>
      <c r="O26" s="36" t="s">
        <v>62</v>
      </c>
      <c r="P26" s="36" t="s">
        <v>63</v>
      </c>
      <c r="Q26" s="36" t="s">
        <v>64</v>
      </c>
      <c r="R26" s="111"/>
    </row>
    <row r="27" spans="1:18" s="15" customFormat="1" ht="19.5" customHeight="1" x14ac:dyDescent="0.55000000000000004">
      <c r="A27" s="38" t="s">
        <v>52</v>
      </c>
      <c r="B27" s="50">
        <f>SUM(B28)</f>
        <v>153400</v>
      </c>
      <c r="C27" s="50">
        <f t="shared" ref="C27:C28" si="20">SUM(C28)</f>
        <v>0</v>
      </c>
      <c r="D27" s="50">
        <f t="shared" ref="D27:D28" si="21">SUM(D28)</f>
        <v>0</v>
      </c>
      <c r="E27" s="50">
        <f t="shared" ref="E27:E28" si="22">SUM(E28)</f>
        <v>0</v>
      </c>
      <c r="F27" s="50">
        <f t="shared" ref="F27:F28" si="23">SUM(F28)</f>
        <v>0</v>
      </c>
      <c r="G27" s="50">
        <f t="shared" ref="G27:G28" si="24">SUM(G28)</f>
        <v>0</v>
      </c>
      <c r="H27" s="50">
        <f t="shared" ref="H27:H28" si="25">SUM(H28)</f>
        <v>81700</v>
      </c>
      <c r="I27" s="50">
        <f t="shared" ref="I27:I28" si="26">SUM(I28)</f>
        <v>6340</v>
      </c>
      <c r="J27" s="50">
        <f t="shared" ref="J27:J28" si="27">SUM(J28)</f>
        <v>88040</v>
      </c>
      <c r="K27" s="50">
        <f t="shared" ref="K27:K28" si="28">SUM(K28)</f>
        <v>28520</v>
      </c>
      <c r="L27" s="50">
        <f t="shared" ref="L27:L28" si="29">SUM(L28)</f>
        <v>12500</v>
      </c>
      <c r="M27" s="50">
        <f t="shared" ref="M27:M28" si="30">SUM(M28)</f>
        <v>5500</v>
      </c>
      <c r="N27" s="50">
        <f t="shared" ref="N27:N28" si="31">SUM(N28)</f>
        <v>46520</v>
      </c>
      <c r="O27" s="50">
        <f t="shared" ref="O27:O28" si="32">SUM(O28)</f>
        <v>13840</v>
      </c>
      <c r="P27" s="50">
        <f t="shared" ref="P27:P28" si="33">SUM(P28)</f>
        <v>5000</v>
      </c>
      <c r="Q27" s="50">
        <f t="shared" ref="Q27:Q28" si="34">SUM(Q28)</f>
        <v>0</v>
      </c>
      <c r="R27" s="50">
        <f t="shared" ref="R27:R28" si="35">SUM(R28)</f>
        <v>18840</v>
      </c>
    </row>
    <row r="28" spans="1:18" s="37" customFormat="1" ht="19.5" customHeight="1" x14ac:dyDescent="0.55000000000000004">
      <c r="A28" s="19" t="s">
        <v>9</v>
      </c>
      <c r="B28" s="31">
        <f>SUM(B29)</f>
        <v>153400</v>
      </c>
      <c r="C28" s="31">
        <f t="shared" si="20"/>
        <v>0</v>
      </c>
      <c r="D28" s="31">
        <f t="shared" si="21"/>
        <v>0</v>
      </c>
      <c r="E28" s="31">
        <f t="shared" si="22"/>
        <v>0</v>
      </c>
      <c r="F28" s="31">
        <f t="shared" si="23"/>
        <v>0</v>
      </c>
      <c r="G28" s="31">
        <f t="shared" si="24"/>
        <v>0</v>
      </c>
      <c r="H28" s="31">
        <f t="shared" si="25"/>
        <v>81700</v>
      </c>
      <c r="I28" s="31">
        <f t="shared" si="26"/>
        <v>6340</v>
      </c>
      <c r="J28" s="31">
        <f t="shared" si="27"/>
        <v>88040</v>
      </c>
      <c r="K28" s="31">
        <f t="shared" si="28"/>
        <v>28520</v>
      </c>
      <c r="L28" s="31">
        <f t="shared" si="29"/>
        <v>12500</v>
      </c>
      <c r="M28" s="31">
        <f t="shared" si="30"/>
        <v>5500</v>
      </c>
      <c r="N28" s="31">
        <f t="shared" si="31"/>
        <v>46520</v>
      </c>
      <c r="O28" s="31">
        <f t="shared" si="32"/>
        <v>13840</v>
      </c>
      <c r="P28" s="31">
        <f t="shared" si="33"/>
        <v>5000</v>
      </c>
      <c r="Q28" s="31">
        <f t="shared" si="34"/>
        <v>0</v>
      </c>
      <c r="R28" s="31">
        <f t="shared" si="35"/>
        <v>18840</v>
      </c>
    </row>
    <row r="29" spans="1:18" s="15" customFormat="1" ht="19.5" customHeight="1" x14ac:dyDescent="0.55000000000000004">
      <c r="A29" s="19" t="s">
        <v>37</v>
      </c>
      <c r="B29" s="31">
        <f t="shared" ref="B29:R29" si="36">SUM(B30+B32+B35)</f>
        <v>153400</v>
      </c>
      <c r="C29" s="31">
        <f t="shared" si="36"/>
        <v>0</v>
      </c>
      <c r="D29" s="31">
        <f t="shared" si="36"/>
        <v>0</v>
      </c>
      <c r="E29" s="31">
        <f t="shared" si="36"/>
        <v>0</v>
      </c>
      <c r="F29" s="31">
        <f t="shared" si="36"/>
        <v>0</v>
      </c>
      <c r="G29" s="31">
        <f t="shared" si="36"/>
        <v>0</v>
      </c>
      <c r="H29" s="31">
        <f t="shared" si="36"/>
        <v>81700</v>
      </c>
      <c r="I29" s="31">
        <f t="shared" si="36"/>
        <v>6340</v>
      </c>
      <c r="J29" s="31">
        <f t="shared" si="36"/>
        <v>88040</v>
      </c>
      <c r="K29" s="31">
        <f t="shared" si="36"/>
        <v>28520</v>
      </c>
      <c r="L29" s="31">
        <f t="shared" si="36"/>
        <v>12500</v>
      </c>
      <c r="M29" s="31">
        <f t="shared" si="36"/>
        <v>5500</v>
      </c>
      <c r="N29" s="31">
        <f t="shared" si="36"/>
        <v>46520</v>
      </c>
      <c r="O29" s="31">
        <f t="shared" si="36"/>
        <v>13840</v>
      </c>
      <c r="P29" s="31">
        <f t="shared" si="36"/>
        <v>5000</v>
      </c>
      <c r="Q29" s="31">
        <f t="shared" si="36"/>
        <v>0</v>
      </c>
      <c r="R29" s="31">
        <f t="shared" si="36"/>
        <v>18840</v>
      </c>
    </row>
    <row r="30" spans="1:18" s="15" customFormat="1" ht="19.5" customHeight="1" x14ac:dyDescent="0.55000000000000004">
      <c r="A30" s="20" t="s">
        <v>38</v>
      </c>
      <c r="B30" s="28">
        <f t="shared" ref="B30:R30" si="37">SUM(B31:B31)</f>
        <v>0</v>
      </c>
      <c r="C30" s="30">
        <f t="shared" si="37"/>
        <v>0</v>
      </c>
      <c r="D30" s="30">
        <f t="shared" si="37"/>
        <v>0</v>
      </c>
      <c r="E30" s="30">
        <f t="shared" si="37"/>
        <v>0</v>
      </c>
      <c r="F30" s="30">
        <f t="shared" si="37"/>
        <v>0</v>
      </c>
      <c r="G30" s="30">
        <f t="shared" si="37"/>
        <v>0</v>
      </c>
      <c r="H30" s="30">
        <f t="shared" si="37"/>
        <v>0</v>
      </c>
      <c r="I30" s="30">
        <f t="shared" si="37"/>
        <v>0</v>
      </c>
      <c r="J30" s="30">
        <f t="shared" si="37"/>
        <v>0</v>
      </c>
      <c r="K30" s="30">
        <f t="shared" si="37"/>
        <v>0</v>
      </c>
      <c r="L30" s="30">
        <f t="shared" si="37"/>
        <v>0</v>
      </c>
      <c r="M30" s="30">
        <f t="shared" si="37"/>
        <v>0</v>
      </c>
      <c r="N30" s="30">
        <f t="shared" si="37"/>
        <v>0</v>
      </c>
      <c r="O30" s="30">
        <f t="shared" si="37"/>
        <v>0</v>
      </c>
      <c r="P30" s="30">
        <f t="shared" si="37"/>
        <v>0</v>
      </c>
      <c r="Q30" s="30">
        <f t="shared" si="37"/>
        <v>0</v>
      </c>
      <c r="R30" s="30">
        <f t="shared" si="37"/>
        <v>0</v>
      </c>
    </row>
    <row r="31" spans="1:18" s="15" customFormat="1" ht="19.5" customHeight="1" x14ac:dyDescent="0.55000000000000004">
      <c r="A31" s="45" t="s">
        <v>39</v>
      </c>
      <c r="B31" s="28">
        <f t="shared" ref="B31" si="38">SUM(F31+J31+N31+R31)</f>
        <v>0</v>
      </c>
      <c r="C31" s="44">
        <f>+โครงการ2!C31+โครงการ5!C31</f>
        <v>0</v>
      </c>
      <c r="D31" s="44">
        <f>+โครงการ2!D31+โครงการ5!D31</f>
        <v>0</v>
      </c>
      <c r="E31" s="44">
        <f>+โครงการ2!E31+โครงการ5!E31</f>
        <v>0</v>
      </c>
      <c r="F31" s="30">
        <f t="shared" ref="F31" si="39">SUM(C31:E31)</f>
        <v>0</v>
      </c>
      <c r="G31" s="44">
        <f>+โครงการ2!G31+โครงการ5!G31</f>
        <v>0</v>
      </c>
      <c r="H31" s="44">
        <f>+โครงการ2!H31+โครงการ5!H31</f>
        <v>0</v>
      </c>
      <c r="I31" s="44">
        <f>+โครงการ2!I31+โครงการ5!I31</f>
        <v>0</v>
      </c>
      <c r="J31" s="30">
        <f t="shared" ref="J31" si="40">SUM(G31:I31)</f>
        <v>0</v>
      </c>
      <c r="K31" s="44">
        <f>+โครงการ2!K31+โครงการ5!K31</f>
        <v>0</v>
      </c>
      <c r="L31" s="44">
        <f>+โครงการ2!L31+โครงการ5!L31</f>
        <v>0</v>
      </c>
      <c r="M31" s="44">
        <f>+โครงการ2!M31+โครงการ5!M31</f>
        <v>0</v>
      </c>
      <c r="N31" s="30">
        <f t="shared" ref="N31" si="41">SUM(K31:M31)</f>
        <v>0</v>
      </c>
      <c r="O31" s="44">
        <f>+โครงการ2!O31+โครงการ5!O31</f>
        <v>0</v>
      </c>
      <c r="P31" s="44">
        <f>+โครงการ2!P31+โครงการ5!P31</f>
        <v>0</v>
      </c>
      <c r="Q31" s="44">
        <f>+โครงการ2!Q31+โครงการ5!Q31</f>
        <v>0</v>
      </c>
      <c r="R31" s="30">
        <f t="shared" ref="R31" si="42">SUM(O31:Q31)</f>
        <v>0</v>
      </c>
    </row>
    <row r="32" spans="1:18" s="15" customFormat="1" ht="19.5" customHeight="1" x14ac:dyDescent="0.55000000000000004">
      <c r="A32" s="20" t="s">
        <v>40</v>
      </c>
      <c r="B32" s="28">
        <f t="shared" ref="B32:R32" si="43">SUM(B33:B34)</f>
        <v>55400</v>
      </c>
      <c r="C32" s="29">
        <f t="shared" si="43"/>
        <v>0</v>
      </c>
      <c r="D32" s="29">
        <f t="shared" si="43"/>
        <v>0</v>
      </c>
      <c r="E32" s="29">
        <f t="shared" si="43"/>
        <v>0</v>
      </c>
      <c r="F32" s="30">
        <f t="shared" si="43"/>
        <v>0</v>
      </c>
      <c r="G32" s="29">
        <f t="shared" si="43"/>
        <v>0</v>
      </c>
      <c r="H32" s="29">
        <f t="shared" si="43"/>
        <v>28500</v>
      </c>
      <c r="I32" s="29">
        <f t="shared" si="43"/>
        <v>5840</v>
      </c>
      <c r="J32" s="30">
        <f t="shared" si="43"/>
        <v>34340</v>
      </c>
      <c r="K32" s="29">
        <f t="shared" si="43"/>
        <v>4000</v>
      </c>
      <c r="L32" s="29">
        <f t="shared" si="43"/>
        <v>9000</v>
      </c>
      <c r="M32" s="29">
        <f t="shared" si="43"/>
        <v>2000</v>
      </c>
      <c r="N32" s="30">
        <f t="shared" si="43"/>
        <v>15000</v>
      </c>
      <c r="O32" s="29">
        <f t="shared" si="43"/>
        <v>1060</v>
      </c>
      <c r="P32" s="29">
        <f t="shared" si="43"/>
        <v>5000</v>
      </c>
      <c r="Q32" s="29">
        <f t="shared" si="43"/>
        <v>0</v>
      </c>
      <c r="R32" s="30">
        <f t="shared" si="43"/>
        <v>6060</v>
      </c>
    </row>
    <row r="33" spans="1:18" s="15" customFormat="1" ht="19.5" customHeight="1" x14ac:dyDescent="0.55000000000000004">
      <c r="A33" s="45" t="s">
        <v>41</v>
      </c>
      <c r="B33" s="28">
        <f t="shared" ref="B33:B34" si="44">SUM(F33+J33+N33+R33)</f>
        <v>55400</v>
      </c>
      <c r="C33" s="44">
        <f>+โครงการ2!C33+โครงการ5!C33</f>
        <v>0</v>
      </c>
      <c r="D33" s="44">
        <f>+โครงการ2!D33+โครงการ5!D33</f>
        <v>0</v>
      </c>
      <c r="E33" s="44">
        <f>+โครงการ2!E33+โครงการ5!E33</f>
        <v>0</v>
      </c>
      <c r="F33" s="30">
        <f t="shared" ref="F33:F34" si="45">SUM(C33:E33)</f>
        <v>0</v>
      </c>
      <c r="G33" s="44">
        <f>+โครงการ2!G33+โครงการ5!G33</f>
        <v>0</v>
      </c>
      <c r="H33" s="44">
        <f>+โครงการ2!H33+โครงการ5!H33</f>
        <v>28500</v>
      </c>
      <c r="I33" s="44">
        <f>+โครงการ2!I33+โครงการ5!I33</f>
        <v>5840</v>
      </c>
      <c r="J33" s="30">
        <f t="shared" ref="J33:J34" si="46">SUM(G33:I33)</f>
        <v>34340</v>
      </c>
      <c r="K33" s="44">
        <f>+โครงการ2!K33+โครงการ5!K33</f>
        <v>4000</v>
      </c>
      <c r="L33" s="44">
        <f>+โครงการ2!L33+โครงการ5!L33</f>
        <v>9000</v>
      </c>
      <c r="M33" s="44">
        <f>+โครงการ2!M33+โครงการ5!M33</f>
        <v>2000</v>
      </c>
      <c r="N33" s="30">
        <f t="shared" ref="N33:N34" si="47">SUM(K33:M33)</f>
        <v>15000</v>
      </c>
      <c r="O33" s="44">
        <f>+โครงการ2!O33+โครงการ5!O33</f>
        <v>1060</v>
      </c>
      <c r="P33" s="44">
        <f>+โครงการ2!P33+โครงการ5!P33</f>
        <v>5000</v>
      </c>
      <c r="Q33" s="44">
        <f>+โครงการ2!Q33+โครงการ5!Q33</f>
        <v>0</v>
      </c>
      <c r="R33" s="30">
        <f t="shared" ref="R33:R34" si="48">SUM(O33:Q33)</f>
        <v>6060</v>
      </c>
    </row>
    <row r="34" spans="1:18" s="15" customFormat="1" ht="19.5" customHeight="1" x14ac:dyDescent="0.55000000000000004">
      <c r="A34" s="18" t="s">
        <v>42</v>
      </c>
      <c r="B34" s="28">
        <f t="shared" si="44"/>
        <v>0</v>
      </c>
      <c r="C34" s="44">
        <f>+โครงการ2!C34+โครงการ5!C34</f>
        <v>0</v>
      </c>
      <c r="D34" s="44">
        <f>+โครงการ2!D34+โครงการ5!D34</f>
        <v>0</v>
      </c>
      <c r="E34" s="44">
        <f>+โครงการ2!E34+โครงการ5!E34</f>
        <v>0</v>
      </c>
      <c r="F34" s="30">
        <f t="shared" si="45"/>
        <v>0</v>
      </c>
      <c r="G34" s="44">
        <f>+โครงการ2!G34+โครงการ5!G34</f>
        <v>0</v>
      </c>
      <c r="H34" s="44">
        <f>+โครงการ2!H34+โครงการ5!H34</f>
        <v>0</v>
      </c>
      <c r="I34" s="44">
        <f>+โครงการ2!I34+โครงการ5!I34</f>
        <v>0</v>
      </c>
      <c r="J34" s="30">
        <f t="shared" si="46"/>
        <v>0</v>
      </c>
      <c r="K34" s="44">
        <f>+โครงการ2!K34+โครงการ5!K34</f>
        <v>0</v>
      </c>
      <c r="L34" s="44">
        <f>+โครงการ2!L34+โครงการ5!L34</f>
        <v>0</v>
      </c>
      <c r="M34" s="44">
        <f>+โครงการ2!M34+โครงการ5!M34</f>
        <v>0</v>
      </c>
      <c r="N34" s="30">
        <f t="shared" si="47"/>
        <v>0</v>
      </c>
      <c r="O34" s="44">
        <f>+โครงการ2!O34+โครงการ5!O34</f>
        <v>0</v>
      </c>
      <c r="P34" s="44">
        <f>+โครงการ2!P34+โครงการ5!P34</f>
        <v>0</v>
      </c>
      <c r="Q34" s="44">
        <f>+โครงการ2!Q34+โครงการ5!Q34</f>
        <v>0</v>
      </c>
      <c r="R34" s="30">
        <f t="shared" si="48"/>
        <v>0</v>
      </c>
    </row>
    <row r="35" spans="1:18" s="15" customFormat="1" ht="19.5" customHeight="1" x14ac:dyDescent="0.55000000000000004">
      <c r="A35" s="20" t="s">
        <v>43</v>
      </c>
      <c r="B35" s="28">
        <f t="shared" ref="B35:R35" si="49">SUM(B36:B43)</f>
        <v>98000</v>
      </c>
      <c r="C35" s="29">
        <f t="shared" si="49"/>
        <v>0</v>
      </c>
      <c r="D35" s="29">
        <f t="shared" si="49"/>
        <v>0</v>
      </c>
      <c r="E35" s="29">
        <f t="shared" si="49"/>
        <v>0</v>
      </c>
      <c r="F35" s="30">
        <f t="shared" si="49"/>
        <v>0</v>
      </c>
      <c r="G35" s="29">
        <f t="shared" si="49"/>
        <v>0</v>
      </c>
      <c r="H35" s="29">
        <f t="shared" si="49"/>
        <v>53200</v>
      </c>
      <c r="I35" s="29">
        <f t="shared" si="49"/>
        <v>500</v>
      </c>
      <c r="J35" s="30">
        <f t="shared" si="49"/>
        <v>53700</v>
      </c>
      <c r="K35" s="29">
        <f t="shared" si="49"/>
        <v>24520</v>
      </c>
      <c r="L35" s="29">
        <f t="shared" si="49"/>
        <v>3500</v>
      </c>
      <c r="M35" s="29">
        <f t="shared" si="49"/>
        <v>3500</v>
      </c>
      <c r="N35" s="30">
        <f t="shared" si="49"/>
        <v>31520</v>
      </c>
      <c r="O35" s="29">
        <f t="shared" si="49"/>
        <v>12780</v>
      </c>
      <c r="P35" s="29">
        <f t="shared" si="49"/>
        <v>0</v>
      </c>
      <c r="Q35" s="29">
        <f t="shared" si="49"/>
        <v>0</v>
      </c>
      <c r="R35" s="30">
        <f t="shared" si="49"/>
        <v>12780</v>
      </c>
    </row>
    <row r="36" spans="1:18" s="15" customFormat="1" ht="19.5" customHeight="1" x14ac:dyDescent="0.55000000000000004">
      <c r="A36" s="45" t="s">
        <v>44</v>
      </c>
      <c r="B36" s="28">
        <f t="shared" ref="B36:B43" si="50">SUM(F36+J36+N36+R36)</f>
        <v>0</v>
      </c>
      <c r="C36" s="44">
        <f>+โครงการ2!C36+โครงการ5!C36</f>
        <v>0</v>
      </c>
      <c r="D36" s="44">
        <f>+โครงการ2!D36+โครงการ5!D36</f>
        <v>0</v>
      </c>
      <c r="E36" s="44">
        <f>+โครงการ2!E36+โครงการ5!E36</f>
        <v>0</v>
      </c>
      <c r="F36" s="30">
        <f t="shared" ref="F36:F43" si="51">SUM(C36:E36)</f>
        <v>0</v>
      </c>
      <c r="G36" s="44">
        <f>+โครงการ2!G36+โครงการ5!G36</f>
        <v>0</v>
      </c>
      <c r="H36" s="44">
        <f>+โครงการ2!H36+โครงการ5!H36</f>
        <v>0</v>
      </c>
      <c r="I36" s="44">
        <f>+โครงการ2!I36+โครงการ5!I36</f>
        <v>0</v>
      </c>
      <c r="J36" s="30">
        <f t="shared" ref="J36:J43" si="52">SUM(G36:I36)</f>
        <v>0</v>
      </c>
      <c r="K36" s="44">
        <f>+โครงการ2!K36+โครงการ5!K36</f>
        <v>0</v>
      </c>
      <c r="L36" s="44">
        <f>+โครงการ2!L36+โครงการ5!L36</f>
        <v>0</v>
      </c>
      <c r="M36" s="44">
        <f>+โครงการ2!M36+โครงการ5!M36</f>
        <v>0</v>
      </c>
      <c r="N36" s="30">
        <f t="shared" ref="N36:N43" si="53">SUM(K36:M36)</f>
        <v>0</v>
      </c>
      <c r="O36" s="44">
        <f>+โครงการ2!O36+โครงการ5!O36</f>
        <v>0</v>
      </c>
      <c r="P36" s="44">
        <f>+โครงการ2!P36+โครงการ5!P36</f>
        <v>0</v>
      </c>
      <c r="Q36" s="44">
        <f>+โครงการ2!Q36+โครงการ5!Q36</f>
        <v>0</v>
      </c>
      <c r="R36" s="30">
        <f t="shared" ref="R36:R43" si="54">SUM(O36:Q36)</f>
        <v>0</v>
      </c>
    </row>
    <row r="37" spans="1:18" s="15" customFormat="1" ht="19.5" customHeight="1" x14ac:dyDescent="0.55000000000000004">
      <c r="A37" s="18" t="s">
        <v>45</v>
      </c>
      <c r="B37" s="28">
        <f t="shared" si="50"/>
        <v>16000</v>
      </c>
      <c r="C37" s="44">
        <f>+โครงการ2!C37+โครงการ5!C37</f>
        <v>0</v>
      </c>
      <c r="D37" s="44">
        <f>+โครงการ2!D37+โครงการ5!D37</f>
        <v>0</v>
      </c>
      <c r="E37" s="44">
        <f>+โครงการ2!E37+โครงการ5!E37</f>
        <v>0</v>
      </c>
      <c r="F37" s="30">
        <f t="shared" si="51"/>
        <v>0</v>
      </c>
      <c r="G37" s="44">
        <f>+โครงการ2!G37+โครงการ5!G37</f>
        <v>0</v>
      </c>
      <c r="H37" s="44">
        <f>+โครงการ2!H37+โครงการ5!H37</f>
        <v>1000</v>
      </c>
      <c r="I37" s="44">
        <f>+โครงการ2!I37+โครงการ5!I37</f>
        <v>500</v>
      </c>
      <c r="J37" s="30">
        <f t="shared" si="52"/>
        <v>1500</v>
      </c>
      <c r="K37" s="44">
        <f>+โครงการ2!K37+โครงการ5!K37</f>
        <v>4000</v>
      </c>
      <c r="L37" s="44">
        <f>+โครงการ2!L37+โครงการ5!L37</f>
        <v>3500</v>
      </c>
      <c r="M37" s="44">
        <f>+โครงการ2!M37+โครงการ5!M37</f>
        <v>3500</v>
      </c>
      <c r="N37" s="30">
        <f t="shared" si="53"/>
        <v>11000</v>
      </c>
      <c r="O37" s="44">
        <f>+โครงการ2!O37+โครงการ5!O37</f>
        <v>3500</v>
      </c>
      <c r="P37" s="44">
        <f>+โครงการ2!P37+โครงการ5!P37</f>
        <v>0</v>
      </c>
      <c r="Q37" s="44">
        <f>+โครงการ2!Q37+โครงการ5!Q37</f>
        <v>0</v>
      </c>
      <c r="R37" s="30">
        <f t="shared" si="54"/>
        <v>3500</v>
      </c>
    </row>
    <row r="38" spans="1:18" s="15" customFormat="1" ht="19.5" customHeight="1" x14ac:dyDescent="0.55000000000000004">
      <c r="A38" s="18" t="s">
        <v>46</v>
      </c>
      <c r="B38" s="28">
        <f t="shared" si="50"/>
        <v>0</v>
      </c>
      <c r="C38" s="44">
        <f>+โครงการ2!C38+โครงการ5!C38</f>
        <v>0</v>
      </c>
      <c r="D38" s="44">
        <f>+โครงการ2!D38+โครงการ5!D38</f>
        <v>0</v>
      </c>
      <c r="E38" s="44">
        <f>+โครงการ2!E38+โครงการ5!E38</f>
        <v>0</v>
      </c>
      <c r="F38" s="30">
        <f t="shared" si="51"/>
        <v>0</v>
      </c>
      <c r="G38" s="44">
        <f>+โครงการ2!G38+โครงการ5!G38</f>
        <v>0</v>
      </c>
      <c r="H38" s="44">
        <f>+โครงการ2!H38+โครงการ5!H38</f>
        <v>0</v>
      </c>
      <c r="I38" s="44">
        <f>+โครงการ2!I38+โครงการ5!I38</f>
        <v>0</v>
      </c>
      <c r="J38" s="30">
        <f t="shared" si="52"/>
        <v>0</v>
      </c>
      <c r="K38" s="44">
        <f>+โครงการ2!K38+โครงการ5!K38</f>
        <v>0</v>
      </c>
      <c r="L38" s="44">
        <f>+โครงการ2!L38+โครงการ5!L38</f>
        <v>0</v>
      </c>
      <c r="M38" s="44">
        <f>+โครงการ2!M38+โครงการ5!M38</f>
        <v>0</v>
      </c>
      <c r="N38" s="30">
        <f t="shared" si="53"/>
        <v>0</v>
      </c>
      <c r="O38" s="44">
        <f>+โครงการ2!O38+โครงการ5!O38</f>
        <v>0</v>
      </c>
      <c r="P38" s="44">
        <f>+โครงการ2!P38+โครงการ5!P38</f>
        <v>0</v>
      </c>
      <c r="Q38" s="44">
        <f>+โครงการ2!Q38+โครงการ5!Q38</f>
        <v>0</v>
      </c>
      <c r="R38" s="30">
        <f t="shared" si="54"/>
        <v>0</v>
      </c>
    </row>
    <row r="39" spans="1:18" s="15" customFormat="1" ht="19.5" customHeight="1" x14ac:dyDescent="0.55000000000000004">
      <c r="A39" s="18" t="s">
        <v>47</v>
      </c>
      <c r="B39" s="28">
        <f t="shared" si="50"/>
        <v>0</v>
      </c>
      <c r="C39" s="44">
        <f>+โครงการ2!C39+โครงการ5!C39</f>
        <v>0</v>
      </c>
      <c r="D39" s="44">
        <f>+โครงการ2!D39+โครงการ5!D39</f>
        <v>0</v>
      </c>
      <c r="E39" s="44">
        <f>+โครงการ2!E39+โครงการ5!E39</f>
        <v>0</v>
      </c>
      <c r="F39" s="30">
        <f t="shared" si="51"/>
        <v>0</v>
      </c>
      <c r="G39" s="44">
        <f>+โครงการ2!G39+โครงการ5!G39</f>
        <v>0</v>
      </c>
      <c r="H39" s="44">
        <f>+โครงการ2!H39+โครงการ5!H39</f>
        <v>0</v>
      </c>
      <c r="I39" s="44">
        <f>+โครงการ2!I39+โครงการ5!I39</f>
        <v>0</v>
      </c>
      <c r="J39" s="30">
        <f t="shared" si="52"/>
        <v>0</v>
      </c>
      <c r="K39" s="44">
        <f>+โครงการ2!K39+โครงการ5!K39</f>
        <v>0</v>
      </c>
      <c r="L39" s="44">
        <f>+โครงการ2!L39+โครงการ5!L39</f>
        <v>0</v>
      </c>
      <c r="M39" s="44">
        <f>+โครงการ2!M39+โครงการ5!M39</f>
        <v>0</v>
      </c>
      <c r="N39" s="30">
        <f t="shared" si="53"/>
        <v>0</v>
      </c>
      <c r="O39" s="44">
        <f>+โครงการ2!O39+โครงการ5!O39</f>
        <v>0</v>
      </c>
      <c r="P39" s="44">
        <f>+โครงการ2!P39+โครงการ5!P39</f>
        <v>0</v>
      </c>
      <c r="Q39" s="44">
        <f>+โครงการ2!Q39+โครงการ5!Q39</f>
        <v>0</v>
      </c>
      <c r="R39" s="30">
        <f t="shared" si="54"/>
        <v>0</v>
      </c>
    </row>
    <row r="40" spans="1:18" s="15" customFormat="1" ht="19.5" customHeight="1" x14ac:dyDescent="0.55000000000000004">
      <c r="A40" s="18" t="s">
        <v>48</v>
      </c>
      <c r="B40" s="28">
        <f t="shared" si="50"/>
        <v>28000</v>
      </c>
      <c r="C40" s="44">
        <f>+โครงการ2!C40+โครงการ5!C40</f>
        <v>0</v>
      </c>
      <c r="D40" s="44">
        <f>+โครงการ2!D40+โครงการ5!D40</f>
        <v>0</v>
      </c>
      <c r="E40" s="44">
        <f>+โครงการ2!E40+โครงการ5!E40</f>
        <v>0</v>
      </c>
      <c r="F40" s="30">
        <f t="shared" si="51"/>
        <v>0</v>
      </c>
      <c r="G40" s="44">
        <f>+โครงการ2!G40+โครงการ5!G40</f>
        <v>0</v>
      </c>
      <c r="H40" s="44">
        <f>+โครงการ2!H40+โครงการ5!H40</f>
        <v>18200</v>
      </c>
      <c r="I40" s="44">
        <f>+โครงการ2!I40+โครงการ5!I40</f>
        <v>0</v>
      </c>
      <c r="J40" s="30">
        <f t="shared" si="52"/>
        <v>18200</v>
      </c>
      <c r="K40" s="44">
        <f>+โครงการ2!K40+โครงการ5!K40</f>
        <v>9000</v>
      </c>
      <c r="L40" s="44">
        <f>+โครงการ2!L40+โครงการ5!L40</f>
        <v>0</v>
      </c>
      <c r="M40" s="44">
        <f>+โครงการ2!M40+โครงการ5!M40</f>
        <v>0</v>
      </c>
      <c r="N40" s="30">
        <f t="shared" si="53"/>
        <v>9000</v>
      </c>
      <c r="O40" s="44">
        <f>+โครงการ2!O40+โครงการ5!O40</f>
        <v>800</v>
      </c>
      <c r="P40" s="44">
        <f>+โครงการ2!P40+โครงการ5!P40</f>
        <v>0</v>
      </c>
      <c r="Q40" s="44">
        <f>+โครงการ2!Q40+โครงการ5!Q40</f>
        <v>0</v>
      </c>
      <c r="R40" s="30">
        <f t="shared" si="54"/>
        <v>800</v>
      </c>
    </row>
    <row r="41" spans="1:18" s="15" customFormat="1" ht="19.5" customHeight="1" x14ac:dyDescent="0.55000000000000004">
      <c r="A41" s="18" t="s">
        <v>49</v>
      </c>
      <c r="B41" s="28">
        <f t="shared" si="50"/>
        <v>24000</v>
      </c>
      <c r="C41" s="44">
        <f>+โครงการ2!C41+โครงการ5!C41</f>
        <v>0</v>
      </c>
      <c r="D41" s="44">
        <f>+โครงการ2!D41+โครงการ5!D41</f>
        <v>0</v>
      </c>
      <c r="E41" s="44">
        <f>+โครงการ2!E41+โครงการ5!E41</f>
        <v>0</v>
      </c>
      <c r="F41" s="30">
        <f t="shared" si="51"/>
        <v>0</v>
      </c>
      <c r="G41" s="44">
        <f>+โครงการ2!G41+โครงการ5!G41</f>
        <v>0</v>
      </c>
      <c r="H41" s="44">
        <f>+โครงการ2!H41+โครงการ5!H41</f>
        <v>14000</v>
      </c>
      <c r="I41" s="44">
        <f>+โครงการ2!I41+โครงการ5!I41</f>
        <v>0</v>
      </c>
      <c r="J41" s="30">
        <f t="shared" si="52"/>
        <v>14000</v>
      </c>
      <c r="K41" s="44">
        <f>+โครงการ2!K41+โครงการ5!K41</f>
        <v>6000</v>
      </c>
      <c r="L41" s="44">
        <f>+โครงการ2!L41+โครงการ5!L41</f>
        <v>0</v>
      </c>
      <c r="M41" s="44">
        <f>+โครงการ2!M41+โครงการ5!M41</f>
        <v>0</v>
      </c>
      <c r="N41" s="30">
        <f t="shared" si="53"/>
        <v>6000</v>
      </c>
      <c r="O41" s="44">
        <f>+โครงการ2!O41+โครงการ5!O41</f>
        <v>4000</v>
      </c>
      <c r="P41" s="44">
        <f>+โครงการ2!P41+โครงการ5!P41</f>
        <v>0</v>
      </c>
      <c r="Q41" s="44">
        <f>+โครงการ2!Q41+โครงการ5!Q41</f>
        <v>0</v>
      </c>
      <c r="R41" s="30">
        <f t="shared" si="54"/>
        <v>4000</v>
      </c>
    </row>
    <row r="42" spans="1:18" s="15" customFormat="1" ht="19.5" customHeight="1" x14ac:dyDescent="0.55000000000000004">
      <c r="A42" s="18" t="s">
        <v>50</v>
      </c>
      <c r="B42" s="28">
        <f t="shared" si="50"/>
        <v>0</v>
      </c>
      <c r="C42" s="44">
        <f>+โครงการ2!C42+โครงการ5!C42</f>
        <v>0</v>
      </c>
      <c r="D42" s="44">
        <f>+โครงการ2!D42+โครงการ5!D42</f>
        <v>0</v>
      </c>
      <c r="E42" s="44">
        <f>+โครงการ2!E42+โครงการ5!E42</f>
        <v>0</v>
      </c>
      <c r="F42" s="30">
        <f t="shared" si="51"/>
        <v>0</v>
      </c>
      <c r="G42" s="44">
        <f>+โครงการ2!G42+โครงการ5!G42</f>
        <v>0</v>
      </c>
      <c r="H42" s="44">
        <f>+โครงการ2!H42+โครงการ5!H42</f>
        <v>0</v>
      </c>
      <c r="I42" s="44">
        <f>+โครงการ2!I42+โครงการ5!I42</f>
        <v>0</v>
      </c>
      <c r="J42" s="30">
        <f t="shared" si="52"/>
        <v>0</v>
      </c>
      <c r="K42" s="44">
        <f>+โครงการ2!K42+โครงการ5!K42</f>
        <v>0</v>
      </c>
      <c r="L42" s="44">
        <f>+โครงการ2!L42+โครงการ5!L42</f>
        <v>0</v>
      </c>
      <c r="M42" s="44">
        <f>+โครงการ2!M42+โครงการ5!M42</f>
        <v>0</v>
      </c>
      <c r="N42" s="30">
        <f t="shared" si="53"/>
        <v>0</v>
      </c>
      <c r="O42" s="44">
        <f>+โครงการ2!O42+โครงการ5!O42</f>
        <v>0</v>
      </c>
      <c r="P42" s="44">
        <f>+โครงการ2!P42+โครงการ5!P42</f>
        <v>0</v>
      </c>
      <c r="Q42" s="44">
        <f>+โครงการ2!Q42+โครงการ5!Q42</f>
        <v>0</v>
      </c>
      <c r="R42" s="30">
        <f t="shared" si="54"/>
        <v>0</v>
      </c>
    </row>
    <row r="43" spans="1:18" s="15" customFormat="1" ht="19.5" customHeight="1" x14ac:dyDescent="0.55000000000000004">
      <c r="A43" s="48" t="s">
        <v>51</v>
      </c>
      <c r="B43" s="39">
        <f t="shared" si="50"/>
        <v>30000</v>
      </c>
      <c r="C43" s="51">
        <f>+โครงการ2!C43+โครงการ5!C43</f>
        <v>0</v>
      </c>
      <c r="D43" s="51">
        <f>+โครงการ2!D43+โครงการ5!D43</f>
        <v>0</v>
      </c>
      <c r="E43" s="51">
        <f>+โครงการ2!E43+โครงการ5!E43</f>
        <v>0</v>
      </c>
      <c r="F43" s="40">
        <f t="shared" si="51"/>
        <v>0</v>
      </c>
      <c r="G43" s="51">
        <f>+โครงการ2!G43+โครงการ5!G43</f>
        <v>0</v>
      </c>
      <c r="H43" s="51">
        <f>+โครงการ2!H43+โครงการ5!H43</f>
        <v>20000</v>
      </c>
      <c r="I43" s="51">
        <f>+โครงการ2!I43+โครงการ5!I43</f>
        <v>0</v>
      </c>
      <c r="J43" s="40">
        <f t="shared" si="52"/>
        <v>20000</v>
      </c>
      <c r="K43" s="51">
        <f>+โครงการ2!K43+โครงการ5!K43</f>
        <v>5520</v>
      </c>
      <c r="L43" s="51">
        <f>+โครงการ2!L43+โครงการ5!L43</f>
        <v>0</v>
      </c>
      <c r="M43" s="51">
        <f>+โครงการ2!M43+โครงการ5!M43</f>
        <v>0</v>
      </c>
      <c r="N43" s="40">
        <f t="shared" si="53"/>
        <v>5520</v>
      </c>
      <c r="O43" s="51">
        <f>+โครงการ2!O43+โครงการ5!O43</f>
        <v>4480</v>
      </c>
      <c r="P43" s="51">
        <f>+โครงการ2!P43+โครงการ5!P43</f>
        <v>0</v>
      </c>
      <c r="Q43" s="51">
        <f>+โครงการ2!Q43+โครงการ5!Q43</f>
        <v>0</v>
      </c>
      <c r="R43" s="40">
        <f t="shared" si="54"/>
        <v>4480</v>
      </c>
    </row>
    <row r="44" spans="1:18" s="15" customFormat="1" ht="24.95" customHeight="1" x14ac:dyDescent="0.55000000000000004">
      <c r="A44" s="34" t="s">
        <v>71</v>
      </c>
      <c r="B44" s="26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</row>
    <row r="45" spans="1:18" s="42" customFormat="1" ht="19.5" customHeight="1" x14ac:dyDescent="0.55000000000000004">
      <c r="A45" s="103" t="s">
        <v>26</v>
      </c>
      <c r="B45" s="105" t="s">
        <v>27</v>
      </c>
      <c r="C45" s="107" t="s">
        <v>28</v>
      </c>
      <c r="D45" s="108"/>
      <c r="E45" s="109"/>
      <c r="F45" s="110" t="s">
        <v>29</v>
      </c>
      <c r="G45" s="107" t="s">
        <v>30</v>
      </c>
      <c r="H45" s="108"/>
      <c r="I45" s="109"/>
      <c r="J45" s="110" t="s">
        <v>31</v>
      </c>
      <c r="K45" s="107" t="s">
        <v>32</v>
      </c>
      <c r="L45" s="108"/>
      <c r="M45" s="109"/>
      <c r="N45" s="110" t="s">
        <v>33</v>
      </c>
      <c r="O45" s="107" t="s">
        <v>34</v>
      </c>
      <c r="P45" s="108"/>
      <c r="Q45" s="109"/>
      <c r="R45" s="110" t="s">
        <v>35</v>
      </c>
    </row>
    <row r="46" spans="1:18" s="43" customFormat="1" ht="19.5" customHeight="1" x14ac:dyDescent="0.2">
      <c r="A46" s="104"/>
      <c r="B46" s="106"/>
      <c r="C46" s="36" t="s">
        <v>54</v>
      </c>
      <c r="D46" s="36" t="s">
        <v>55</v>
      </c>
      <c r="E46" s="36" t="s">
        <v>56</v>
      </c>
      <c r="F46" s="111"/>
      <c r="G46" s="36" t="s">
        <v>57</v>
      </c>
      <c r="H46" s="36" t="s">
        <v>58</v>
      </c>
      <c r="I46" s="36" t="s">
        <v>67</v>
      </c>
      <c r="J46" s="111"/>
      <c r="K46" s="36" t="s">
        <v>59</v>
      </c>
      <c r="L46" s="36" t="s">
        <v>60</v>
      </c>
      <c r="M46" s="36" t="s">
        <v>61</v>
      </c>
      <c r="N46" s="111"/>
      <c r="O46" s="36" t="s">
        <v>62</v>
      </c>
      <c r="P46" s="36" t="s">
        <v>63</v>
      </c>
      <c r="Q46" s="36" t="s">
        <v>64</v>
      </c>
      <c r="R46" s="111"/>
    </row>
    <row r="47" spans="1:18" s="15" customFormat="1" ht="19.5" customHeight="1" x14ac:dyDescent="0.55000000000000004">
      <c r="A47" s="38" t="s">
        <v>52</v>
      </c>
      <c r="B47" s="50">
        <f>SUM(B48)</f>
        <v>124000</v>
      </c>
      <c r="C47" s="50">
        <f t="shared" ref="C47:C48" si="55">SUM(C48)</f>
        <v>0</v>
      </c>
      <c r="D47" s="50">
        <f t="shared" ref="D47:D48" si="56">SUM(D48)</f>
        <v>0</v>
      </c>
      <c r="E47" s="50">
        <f t="shared" ref="E47:E48" si="57">SUM(E48)</f>
        <v>0</v>
      </c>
      <c r="F47" s="50">
        <f t="shared" ref="F47:F48" si="58">SUM(F48)</f>
        <v>0</v>
      </c>
      <c r="G47" s="50">
        <f t="shared" ref="G47:G48" si="59">SUM(G48)</f>
        <v>0</v>
      </c>
      <c r="H47" s="50">
        <f t="shared" ref="H47:H48" si="60">SUM(H48)</f>
        <v>49900</v>
      </c>
      <c r="I47" s="50">
        <f t="shared" ref="I47:I48" si="61">SUM(I48)</f>
        <v>32500</v>
      </c>
      <c r="J47" s="50">
        <f t="shared" ref="J47:J48" si="62">SUM(J48)</f>
        <v>82400</v>
      </c>
      <c r="K47" s="50">
        <f t="shared" ref="K47:K48" si="63">SUM(K48)</f>
        <v>23100</v>
      </c>
      <c r="L47" s="50">
        <f t="shared" ref="L47:L48" si="64">SUM(L48)</f>
        <v>8300</v>
      </c>
      <c r="M47" s="50">
        <f t="shared" ref="M47:M48" si="65">SUM(M48)</f>
        <v>4800</v>
      </c>
      <c r="N47" s="50">
        <f t="shared" ref="N47:N48" si="66">SUM(N48)</f>
        <v>36200</v>
      </c>
      <c r="O47" s="50">
        <f t="shared" ref="O47:O48" si="67">SUM(O48)</f>
        <v>3200</v>
      </c>
      <c r="P47" s="50">
        <f t="shared" ref="P47:P48" si="68">SUM(P48)</f>
        <v>2200</v>
      </c>
      <c r="Q47" s="50">
        <f t="shared" ref="Q47:Q48" si="69">SUM(Q48)</f>
        <v>0</v>
      </c>
      <c r="R47" s="50">
        <f t="shared" ref="R47:R48" si="70">SUM(R48)</f>
        <v>5400</v>
      </c>
    </row>
    <row r="48" spans="1:18" s="37" customFormat="1" ht="19.5" customHeight="1" x14ac:dyDescent="0.55000000000000004">
      <c r="A48" s="19" t="s">
        <v>9</v>
      </c>
      <c r="B48" s="31">
        <f>SUM(B49)</f>
        <v>124000</v>
      </c>
      <c r="C48" s="31">
        <f t="shared" si="55"/>
        <v>0</v>
      </c>
      <c r="D48" s="31">
        <f t="shared" si="56"/>
        <v>0</v>
      </c>
      <c r="E48" s="31">
        <f t="shared" si="57"/>
        <v>0</v>
      </c>
      <c r="F48" s="31">
        <f t="shared" si="58"/>
        <v>0</v>
      </c>
      <c r="G48" s="31">
        <f t="shared" si="59"/>
        <v>0</v>
      </c>
      <c r="H48" s="31">
        <f t="shared" si="60"/>
        <v>49900</v>
      </c>
      <c r="I48" s="31">
        <f t="shared" si="61"/>
        <v>32500</v>
      </c>
      <c r="J48" s="31">
        <f t="shared" si="62"/>
        <v>82400</v>
      </c>
      <c r="K48" s="31">
        <f t="shared" si="63"/>
        <v>23100</v>
      </c>
      <c r="L48" s="31">
        <f t="shared" si="64"/>
        <v>8300</v>
      </c>
      <c r="M48" s="31">
        <f t="shared" si="65"/>
        <v>4800</v>
      </c>
      <c r="N48" s="31">
        <f t="shared" si="66"/>
        <v>36200</v>
      </c>
      <c r="O48" s="31">
        <f t="shared" si="67"/>
        <v>3200</v>
      </c>
      <c r="P48" s="31">
        <f t="shared" si="68"/>
        <v>2200</v>
      </c>
      <c r="Q48" s="31">
        <f t="shared" si="69"/>
        <v>0</v>
      </c>
      <c r="R48" s="31">
        <f t="shared" si="70"/>
        <v>5400</v>
      </c>
    </row>
    <row r="49" spans="1:18" s="15" customFormat="1" ht="19.5" customHeight="1" x14ac:dyDescent="0.55000000000000004">
      <c r="A49" s="18" t="s">
        <v>37</v>
      </c>
      <c r="B49" s="28">
        <f t="shared" ref="B49:R49" si="71">SUM(B50+B52+B55)</f>
        <v>124000</v>
      </c>
      <c r="C49" s="30">
        <f t="shared" si="71"/>
        <v>0</v>
      </c>
      <c r="D49" s="30">
        <f t="shared" si="71"/>
        <v>0</v>
      </c>
      <c r="E49" s="30">
        <f t="shared" si="71"/>
        <v>0</v>
      </c>
      <c r="F49" s="30">
        <f t="shared" si="71"/>
        <v>0</v>
      </c>
      <c r="G49" s="30">
        <f t="shared" si="71"/>
        <v>0</v>
      </c>
      <c r="H49" s="30">
        <f t="shared" si="71"/>
        <v>49900</v>
      </c>
      <c r="I49" s="30">
        <f t="shared" si="71"/>
        <v>32500</v>
      </c>
      <c r="J49" s="30">
        <f t="shared" si="71"/>
        <v>82400</v>
      </c>
      <c r="K49" s="30">
        <f t="shared" si="71"/>
        <v>23100</v>
      </c>
      <c r="L49" s="30">
        <f t="shared" si="71"/>
        <v>8300</v>
      </c>
      <c r="M49" s="30">
        <f t="shared" si="71"/>
        <v>4800</v>
      </c>
      <c r="N49" s="30">
        <f t="shared" si="71"/>
        <v>36200</v>
      </c>
      <c r="O49" s="30">
        <f t="shared" si="71"/>
        <v>3200</v>
      </c>
      <c r="P49" s="30">
        <f t="shared" si="71"/>
        <v>2200</v>
      </c>
      <c r="Q49" s="30">
        <f t="shared" si="71"/>
        <v>0</v>
      </c>
      <c r="R49" s="30">
        <f t="shared" si="71"/>
        <v>5400</v>
      </c>
    </row>
    <row r="50" spans="1:18" s="15" customFormat="1" ht="19.5" customHeight="1" x14ac:dyDescent="0.55000000000000004">
      <c r="A50" s="20" t="s">
        <v>38</v>
      </c>
      <c r="B50" s="28">
        <f t="shared" ref="B50:R50" si="72">SUM(B51:B51)</f>
        <v>27800</v>
      </c>
      <c r="C50" s="30">
        <f t="shared" si="72"/>
        <v>0</v>
      </c>
      <c r="D50" s="30">
        <f t="shared" si="72"/>
        <v>0</v>
      </c>
      <c r="E50" s="30">
        <f t="shared" si="72"/>
        <v>0</v>
      </c>
      <c r="F50" s="30">
        <f t="shared" si="72"/>
        <v>0</v>
      </c>
      <c r="G50" s="30">
        <f t="shared" si="72"/>
        <v>0</v>
      </c>
      <c r="H50" s="30">
        <f t="shared" si="72"/>
        <v>6800</v>
      </c>
      <c r="I50" s="30">
        <f t="shared" si="72"/>
        <v>3000</v>
      </c>
      <c r="J50" s="30">
        <f t="shared" si="72"/>
        <v>9800</v>
      </c>
      <c r="K50" s="30">
        <f t="shared" si="72"/>
        <v>4000</v>
      </c>
      <c r="L50" s="30">
        <f t="shared" si="72"/>
        <v>6000</v>
      </c>
      <c r="M50" s="30">
        <f t="shared" si="72"/>
        <v>4800</v>
      </c>
      <c r="N50" s="30">
        <f t="shared" si="72"/>
        <v>14800</v>
      </c>
      <c r="O50" s="30">
        <f t="shared" si="72"/>
        <v>3200</v>
      </c>
      <c r="P50" s="30">
        <f t="shared" si="72"/>
        <v>0</v>
      </c>
      <c r="Q50" s="30">
        <f t="shared" si="72"/>
        <v>0</v>
      </c>
      <c r="R50" s="30">
        <f t="shared" si="72"/>
        <v>3200</v>
      </c>
    </row>
    <row r="51" spans="1:18" s="15" customFormat="1" ht="19.5" customHeight="1" x14ac:dyDescent="0.55000000000000004">
      <c r="A51" s="18" t="s">
        <v>39</v>
      </c>
      <c r="B51" s="28">
        <f t="shared" ref="B51" si="73">SUM(F51+J51+N51+R51)</f>
        <v>27800</v>
      </c>
      <c r="C51" s="44">
        <f>+โครงการ5!C51</f>
        <v>0</v>
      </c>
      <c r="D51" s="44">
        <f>+โครงการ5!D51</f>
        <v>0</v>
      </c>
      <c r="E51" s="44">
        <f>+โครงการ5!E51</f>
        <v>0</v>
      </c>
      <c r="F51" s="30">
        <f t="shared" ref="F51" si="74">SUM(C51:E51)</f>
        <v>0</v>
      </c>
      <c r="G51" s="44">
        <f>+โครงการ5!G51</f>
        <v>0</v>
      </c>
      <c r="H51" s="44">
        <f>+โครงการ5!H51</f>
        <v>6800</v>
      </c>
      <c r="I51" s="44">
        <f>+โครงการ5!I51</f>
        <v>3000</v>
      </c>
      <c r="J51" s="30">
        <f t="shared" ref="J51" si="75">SUM(G51:I51)</f>
        <v>9800</v>
      </c>
      <c r="K51" s="44">
        <f>+โครงการ5!K51</f>
        <v>4000</v>
      </c>
      <c r="L51" s="44">
        <f>+โครงการ5!L51</f>
        <v>6000</v>
      </c>
      <c r="M51" s="44">
        <f>+โครงการ5!M51</f>
        <v>4800</v>
      </c>
      <c r="N51" s="30">
        <f t="shared" ref="N51" si="76">SUM(K51:M51)</f>
        <v>14800</v>
      </c>
      <c r="O51" s="44">
        <f>+โครงการ5!O51</f>
        <v>3200</v>
      </c>
      <c r="P51" s="44">
        <f>+โครงการ5!P51</f>
        <v>0</v>
      </c>
      <c r="Q51" s="44">
        <f>+โครงการ5!Q51</f>
        <v>0</v>
      </c>
      <c r="R51" s="30">
        <f t="shared" ref="R51" si="77">SUM(O51:Q51)</f>
        <v>3200</v>
      </c>
    </row>
    <row r="52" spans="1:18" s="15" customFormat="1" ht="19.5" customHeight="1" x14ac:dyDescent="0.55000000000000004">
      <c r="A52" s="20" t="s">
        <v>40</v>
      </c>
      <c r="B52" s="28">
        <f t="shared" ref="B52:R52" si="78">SUM(B53:B54)</f>
        <v>6800</v>
      </c>
      <c r="C52" s="30">
        <f t="shared" si="78"/>
        <v>0</v>
      </c>
      <c r="D52" s="30">
        <f t="shared" si="78"/>
        <v>0</v>
      </c>
      <c r="E52" s="30">
        <f t="shared" si="78"/>
        <v>0</v>
      </c>
      <c r="F52" s="30">
        <f t="shared" si="78"/>
        <v>0</v>
      </c>
      <c r="G52" s="30">
        <f t="shared" si="78"/>
        <v>0</v>
      </c>
      <c r="H52" s="30">
        <f t="shared" si="78"/>
        <v>2300</v>
      </c>
      <c r="I52" s="30">
        <f t="shared" si="78"/>
        <v>0</v>
      </c>
      <c r="J52" s="30">
        <f t="shared" si="78"/>
        <v>2300</v>
      </c>
      <c r="K52" s="30">
        <f t="shared" si="78"/>
        <v>0</v>
      </c>
      <c r="L52" s="30">
        <f t="shared" si="78"/>
        <v>2300</v>
      </c>
      <c r="M52" s="30">
        <f t="shared" si="78"/>
        <v>0</v>
      </c>
      <c r="N52" s="30">
        <f t="shared" si="78"/>
        <v>2300</v>
      </c>
      <c r="O52" s="30">
        <f t="shared" si="78"/>
        <v>0</v>
      </c>
      <c r="P52" s="30">
        <f t="shared" si="78"/>
        <v>2200</v>
      </c>
      <c r="Q52" s="30">
        <f t="shared" si="78"/>
        <v>0</v>
      </c>
      <c r="R52" s="30">
        <f t="shared" si="78"/>
        <v>2200</v>
      </c>
    </row>
    <row r="53" spans="1:18" s="15" customFormat="1" ht="19.5" customHeight="1" x14ac:dyDescent="0.55000000000000004">
      <c r="A53" s="18" t="s">
        <v>41</v>
      </c>
      <c r="B53" s="28">
        <f t="shared" ref="B53:B54" si="79">SUM(F53+J53+N53+R53)</f>
        <v>6800</v>
      </c>
      <c r="C53" s="44">
        <f>+โครงการ5!C53</f>
        <v>0</v>
      </c>
      <c r="D53" s="44">
        <f>+โครงการ5!D53</f>
        <v>0</v>
      </c>
      <c r="E53" s="44">
        <f>+โครงการ5!E53</f>
        <v>0</v>
      </c>
      <c r="F53" s="30">
        <f t="shared" ref="F53:F54" si="80">SUM(C53:E53)</f>
        <v>0</v>
      </c>
      <c r="G53" s="44">
        <f>+โครงการ5!G53</f>
        <v>0</v>
      </c>
      <c r="H53" s="44">
        <f>+โครงการ5!H53</f>
        <v>2300</v>
      </c>
      <c r="I53" s="44">
        <f>+โครงการ5!I53</f>
        <v>0</v>
      </c>
      <c r="J53" s="30">
        <f t="shared" ref="J53:J54" si="81">SUM(G53:I53)</f>
        <v>2300</v>
      </c>
      <c r="K53" s="44">
        <f>+โครงการ5!K53</f>
        <v>0</v>
      </c>
      <c r="L53" s="44">
        <f>+โครงการ5!L53</f>
        <v>2300</v>
      </c>
      <c r="M53" s="44">
        <f>+โครงการ5!M53</f>
        <v>0</v>
      </c>
      <c r="N53" s="30">
        <f t="shared" ref="N53:N54" si="82">SUM(K53:M53)</f>
        <v>2300</v>
      </c>
      <c r="O53" s="44">
        <f>+โครงการ5!O53</f>
        <v>0</v>
      </c>
      <c r="P53" s="44">
        <f>+โครงการ5!P53</f>
        <v>2200</v>
      </c>
      <c r="Q53" s="44">
        <f>+โครงการ5!Q53</f>
        <v>0</v>
      </c>
      <c r="R53" s="30">
        <f t="shared" ref="R53:R54" si="83">SUM(O53:Q53)</f>
        <v>2200</v>
      </c>
    </row>
    <row r="54" spans="1:18" s="15" customFormat="1" ht="19.5" customHeight="1" x14ac:dyDescent="0.55000000000000004">
      <c r="A54" s="18" t="s">
        <v>42</v>
      </c>
      <c r="B54" s="28">
        <f t="shared" si="79"/>
        <v>0</v>
      </c>
      <c r="C54" s="44">
        <f>+โครงการ5!C54</f>
        <v>0</v>
      </c>
      <c r="D54" s="44">
        <f>+โครงการ5!D54</f>
        <v>0</v>
      </c>
      <c r="E54" s="44">
        <f>+โครงการ5!E54</f>
        <v>0</v>
      </c>
      <c r="F54" s="30">
        <f t="shared" si="80"/>
        <v>0</v>
      </c>
      <c r="G54" s="44">
        <f>+โครงการ5!G54</f>
        <v>0</v>
      </c>
      <c r="H54" s="44">
        <f>+โครงการ5!H54</f>
        <v>0</v>
      </c>
      <c r="I54" s="44">
        <f>+โครงการ5!I54</f>
        <v>0</v>
      </c>
      <c r="J54" s="30">
        <f t="shared" si="81"/>
        <v>0</v>
      </c>
      <c r="K54" s="44">
        <f>+โครงการ5!K54</f>
        <v>0</v>
      </c>
      <c r="L54" s="44">
        <f>+โครงการ5!L54</f>
        <v>0</v>
      </c>
      <c r="M54" s="44">
        <f>+โครงการ5!M54</f>
        <v>0</v>
      </c>
      <c r="N54" s="30">
        <f t="shared" si="82"/>
        <v>0</v>
      </c>
      <c r="O54" s="44">
        <f>+โครงการ5!O54</f>
        <v>0</v>
      </c>
      <c r="P54" s="44">
        <f>+โครงการ5!P54</f>
        <v>0</v>
      </c>
      <c r="Q54" s="44">
        <f>+โครงการ5!Q54</f>
        <v>0</v>
      </c>
      <c r="R54" s="30">
        <f t="shared" si="83"/>
        <v>0</v>
      </c>
    </row>
    <row r="55" spans="1:18" s="15" customFormat="1" ht="19.5" customHeight="1" x14ac:dyDescent="0.55000000000000004">
      <c r="A55" s="20" t="s">
        <v>43</v>
      </c>
      <c r="B55" s="28">
        <f t="shared" ref="B55:R55" si="84">SUM(B56:B63)</f>
        <v>89400</v>
      </c>
      <c r="C55" s="30">
        <f t="shared" si="84"/>
        <v>0</v>
      </c>
      <c r="D55" s="30">
        <f t="shared" si="84"/>
        <v>0</v>
      </c>
      <c r="E55" s="30">
        <f t="shared" si="84"/>
        <v>0</v>
      </c>
      <c r="F55" s="30">
        <f t="shared" si="84"/>
        <v>0</v>
      </c>
      <c r="G55" s="30">
        <f t="shared" si="84"/>
        <v>0</v>
      </c>
      <c r="H55" s="30">
        <f t="shared" si="84"/>
        <v>40800</v>
      </c>
      <c r="I55" s="30">
        <f t="shared" si="84"/>
        <v>29500</v>
      </c>
      <c r="J55" s="30">
        <f t="shared" si="84"/>
        <v>70300</v>
      </c>
      <c r="K55" s="30">
        <f t="shared" si="84"/>
        <v>19100</v>
      </c>
      <c r="L55" s="30">
        <f t="shared" si="84"/>
        <v>0</v>
      </c>
      <c r="M55" s="30">
        <f t="shared" si="84"/>
        <v>0</v>
      </c>
      <c r="N55" s="30">
        <f t="shared" si="84"/>
        <v>19100</v>
      </c>
      <c r="O55" s="30">
        <f t="shared" si="84"/>
        <v>0</v>
      </c>
      <c r="P55" s="30">
        <f t="shared" si="84"/>
        <v>0</v>
      </c>
      <c r="Q55" s="30">
        <f t="shared" si="84"/>
        <v>0</v>
      </c>
      <c r="R55" s="30">
        <f t="shared" si="84"/>
        <v>0</v>
      </c>
    </row>
    <row r="56" spans="1:18" s="15" customFormat="1" ht="19.5" customHeight="1" x14ac:dyDescent="0.55000000000000004">
      <c r="A56" s="18" t="s">
        <v>44</v>
      </c>
      <c r="B56" s="28">
        <f t="shared" ref="B56:B63" si="85">SUM(F56+J56+N56+R56)</f>
        <v>1900</v>
      </c>
      <c r="C56" s="44">
        <f>+โครงการ5!C56</f>
        <v>0</v>
      </c>
      <c r="D56" s="44">
        <f>+โครงการ5!D56</f>
        <v>0</v>
      </c>
      <c r="E56" s="44">
        <f>+โครงการ5!E56</f>
        <v>0</v>
      </c>
      <c r="F56" s="30">
        <f t="shared" ref="F56:F63" si="86">SUM(C56:E56)</f>
        <v>0</v>
      </c>
      <c r="G56" s="44">
        <f>+โครงการ5!G56</f>
        <v>0</v>
      </c>
      <c r="H56" s="44">
        <f>+โครงการ5!H56</f>
        <v>1900</v>
      </c>
      <c r="I56" s="44">
        <f>+โครงการ5!I56</f>
        <v>0</v>
      </c>
      <c r="J56" s="30">
        <f t="shared" ref="J56:J63" si="87">SUM(G56:I56)</f>
        <v>1900</v>
      </c>
      <c r="K56" s="44">
        <f>+โครงการ5!K56</f>
        <v>0</v>
      </c>
      <c r="L56" s="44">
        <f>+โครงการ5!L56</f>
        <v>0</v>
      </c>
      <c r="M56" s="44">
        <f>+โครงการ5!M56</f>
        <v>0</v>
      </c>
      <c r="N56" s="30">
        <f t="shared" ref="N56:N63" si="88">SUM(K56:M56)</f>
        <v>0</v>
      </c>
      <c r="O56" s="44">
        <f>+โครงการ5!O56</f>
        <v>0</v>
      </c>
      <c r="P56" s="44">
        <f>+โครงการ5!P56</f>
        <v>0</v>
      </c>
      <c r="Q56" s="44">
        <f>+โครงการ5!Q56</f>
        <v>0</v>
      </c>
      <c r="R56" s="30">
        <f t="shared" ref="R56:R63" si="89">SUM(O56:Q56)</f>
        <v>0</v>
      </c>
    </row>
    <row r="57" spans="1:18" s="15" customFormat="1" ht="19.5" customHeight="1" x14ac:dyDescent="0.55000000000000004">
      <c r="A57" s="18" t="s">
        <v>45</v>
      </c>
      <c r="B57" s="28">
        <f t="shared" si="85"/>
        <v>0</v>
      </c>
      <c r="C57" s="44">
        <f>+โครงการ5!C57</f>
        <v>0</v>
      </c>
      <c r="D57" s="44">
        <f>+โครงการ5!D57</f>
        <v>0</v>
      </c>
      <c r="E57" s="44">
        <f>+โครงการ5!E57</f>
        <v>0</v>
      </c>
      <c r="F57" s="30">
        <f t="shared" si="86"/>
        <v>0</v>
      </c>
      <c r="G57" s="44">
        <f>+โครงการ5!G57</f>
        <v>0</v>
      </c>
      <c r="H57" s="44">
        <f>+โครงการ5!H57</f>
        <v>0</v>
      </c>
      <c r="I57" s="44">
        <f>+โครงการ5!I57</f>
        <v>0</v>
      </c>
      <c r="J57" s="30">
        <f t="shared" si="87"/>
        <v>0</v>
      </c>
      <c r="K57" s="44">
        <f>+โครงการ5!K57</f>
        <v>0</v>
      </c>
      <c r="L57" s="44">
        <f>+โครงการ5!L57</f>
        <v>0</v>
      </c>
      <c r="M57" s="44">
        <f>+โครงการ5!M57</f>
        <v>0</v>
      </c>
      <c r="N57" s="30">
        <f t="shared" si="88"/>
        <v>0</v>
      </c>
      <c r="O57" s="44">
        <f>+โครงการ5!O57</f>
        <v>0</v>
      </c>
      <c r="P57" s="44">
        <f>+โครงการ5!P57</f>
        <v>0</v>
      </c>
      <c r="Q57" s="44">
        <f>+โครงการ5!Q57</f>
        <v>0</v>
      </c>
      <c r="R57" s="30">
        <f t="shared" si="89"/>
        <v>0</v>
      </c>
    </row>
    <row r="58" spans="1:18" s="15" customFormat="1" ht="19.5" customHeight="1" x14ac:dyDescent="0.55000000000000004">
      <c r="A58" s="18" t="s">
        <v>46</v>
      </c>
      <c r="B58" s="28">
        <f t="shared" si="85"/>
        <v>0</v>
      </c>
      <c r="C58" s="44">
        <f>+โครงการ5!C58</f>
        <v>0</v>
      </c>
      <c r="D58" s="44">
        <f>+โครงการ5!D58</f>
        <v>0</v>
      </c>
      <c r="E58" s="44">
        <f>+โครงการ5!E58</f>
        <v>0</v>
      </c>
      <c r="F58" s="30">
        <f t="shared" si="86"/>
        <v>0</v>
      </c>
      <c r="G58" s="44">
        <f>+โครงการ5!G58</f>
        <v>0</v>
      </c>
      <c r="H58" s="44">
        <f>+โครงการ5!H58</f>
        <v>0</v>
      </c>
      <c r="I58" s="44">
        <f>+โครงการ5!I58</f>
        <v>0</v>
      </c>
      <c r="J58" s="30">
        <f t="shared" si="87"/>
        <v>0</v>
      </c>
      <c r="K58" s="44">
        <f>+โครงการ5!K58</f>
        <v>0</v>
      </c>
      <c r="L58" s="44">
        <f>+โครงการ5!L58</f>
        <v>0</v>
      </c>
      <c r="M58" s="44">
        <f>+โครงการ5!M58</f>
        <v>0</v>
      </c>
      <c r="N58" s="30">
        <f t="shared" si="88"/>
        <v>0</v>
      </c>
      <c r="O58" s="44">
        <f>+โครงการ5!O58</f>
        <v>0</v>
      </c>
      <c r="P58" s="44">
        <f>+โครงการ5!P58</f>
        <v>0</v>
      </c>
      <c r="Q58" s="44">
        <f>+โครงการ5!Q58</f>
        <v>0</v>
      </c>
      <c r="R58" s="30">
        <f t="shared" si="89"/>
        <v>0</v>
      </c>
    </row>
    <row r="59" spans="1:18" s="15" customFormat="1" ht="19.5" customHeight="1" x14ac:dyDescent="0.55000000000000004">
      <c r="A59" s="18" t="s">
        <v>47</v>
      </c>
      <c r="B59" s="28">
        <f t="shared" si="85"/>
        <v>0</v>
      </c>
      <c r="C59" s="44">
        <f>+โครงการ5!C59</f>
        <v>0</v>
      </c>
      <c r="D59" s="44">
        <f>+โครงการ5!D59</f>
        <v>0</v>
      </c>
      <c r="E59" s="44">
        <f>+โครงการ5!E59</f>
        <v>0</v>
      </c>
      <c r="F59" s="30">
        <f t="shared" si="86"/>
        <v>0</v>
      </c>
      <c r="G59" s="44">
        <f>+โครงการ5!G59</f>
        <v>0</v>
      </c>
      <c r="H59" s="44">
        <f>+โครงการ5!H59</f>
        <v>0</v>
      </c>
      <c r="I59" s="44">
        <f>+โครงการ5!I59</f>
        <v>0</v>
      </c>
      <c r="J59" s="30">
        <f t="shared" si="87"/>
        <v>0</v>
      </c>
      <c r="K59" s="44">
        <f>+โครงการ5!K59</f>
        <v>0</v>
      </c>
      <c r="L59" s="44">
        <f>+โครงการ5!L59</f>
        <v>0</v>
      </c>
      <c r="M59" s="44">
        <f>+โครงการ5!M59</f>
        <v>0</v>
      </c>
      <c r="N59" s="30">
        <f t="shared" si="88"/>
        <v>0</v>
      </c>
      <c r="O59" s="44">
        <f>+โครงการ5!O59</f>
        <v>0</v>
      </c>
      <c r="P59" s="44">
        <f>+โครงการ5!P59</f>
        <v>0</v>
      </c>
      <c r="Q59" s="44">
        <f>+โครงการ5!Q59</f>
        <v>0</v>
      </c>
      <c r="R59" s="30">
        <f t="shared" si="89"/>
        <v>0</v>
      </c>
    </row>
    <row r="60" spans="1:18" s="15" customFormat="1" ht="19.5" customHeight="1" x14ac:dyDescent="0.55000000000000004">
      <c r="A60" s="18" t="s">
        <v>48</v>
      </c>
      <c r="B60" s="28">
        <f t="shared" si="85"/>
        <v>0</v>
      </c>
      <c r="C60" s="44">
        <f>+โครงการ5!C60</f>
        <v>0</v>
      </c>
      <c r="D60" s="44">
        <f>+โครงการ5!D60</f>
        <v>0</v>
      </c>
      <c r="E60" s="44">
        <f>+โครงการ5!E60</f>
        <v>0</v>
      </c>
      <c r="F60" s="30">
        <f t="shared" si="86"/>
        <v>0</v>
      </c>
      <c r="G60" s="44">
        <f>+โครงการ5!G60</f>
        <v>0</v>
      </c>
      <c r="H60" s="44">
        <f>+โครงการ5!H60</f>
        <v>0</v>
      </c>
      <c r="I60" s="44">
        <f>+โครงการ5!I60</f>
        <v>0</v>
      </c>
      <c r="J60" s="30">
        <f t="shared" si="87"/>
        <v>0</v>
      </c>
      <c r="K60" s="44">
        <f>+โครงการ5!K60</f>
        <v>0</v>
      </c>
      <c r="L60" s="44">
        <f>+โครงการ5!L60</f>
        <v>0</v>
      </c>
      <c r="M60" s="44">
        <f>+โครงการ5!M60</f>
        <v>0</v>
      </c>
      <c r="N60" s="30">
        <f t="shared" si="88"/>
        <v>0</v>
      </c>
      <c r="O60" s="44">
        <f>+โครงการ5!O60</f>
        <v>0</v>
      </c>
      <c r="P60" s="44">
        <f>+โครงการ5!P60</f>
        <v>0</v>
      </c>
      <c r="Q60" s="44">
        <f>+โครงการ5!Q60</f>
        <v>0</v>
      </c>
      <c r="R60" s="30">
        <f t="shared" si="89"/>
        <v>0</v>
      </c>
    </row>
    <row r="61" spans="1:18" s="15" customFormat="1" ht="19.5" customHeight="1" x14ac:dyDescent="0.55000000000000004">
      <c r="A61" s="18" t="s">
        <v>49</v>
      </c>
      <c r="B61" s="28">
        <f t="shared" si="85"/>
        <v>87500</v>
      </c>
      <c r="C61" s="44">
        <f>+โครงการ5!C61</f>
        <v>0</v>
      </c>
      <c r="D61" s="44">
        <f>+โครงการ5!D61</f>
        <v>0</v>
      </c>
      <c r="E61" s="44">
        <f>+โครงการ5!E61</f>
        <v>0</v>
      </c>
      <c r="F61" s="30">
        <f t="shared" si="86"/>
        <v>0</v>
      </c>
      <c r="G61" s="44">
        <f>+โครงการ5!G61</f>
        <v>0</v>
      </c>
      <c r="H61" s="44">
        <f>+โครงการ5!H61</f>
        <v>38900</v>
      </c>
      <c r="I61" s="44">
        <f>+โครงการ5!I61</f>
        <v>29500</v>
      </c>
      <c r="J61" s="30">
        <f t="shared" si="87"/>
        <v>68400</v>
      </c>
      <c r="K61" s="44">
        <f>+โครงการ5!K61</f>
        <v>19100</v>
      </c>
      <c r="L61" s="44">
        <f>+โครงการ5!L61</f>
        <v>0</v>
      </c>
      <c r="M61" s="44">
        <f>+โครงการ5!M61</f>
        <v>0</v>
      </c>
      <c r="N61" s="30">
        <f t="shared" si="88"/>
        <v>19100</v>
      </c>
      <c r="O61" s="44">
        <f>+โครงการ5!O61</f>
        <v>0</v>
      </c>
      <c r="P61" s="44">
        <f>+โครงการ5!P61</f>
        <v>0</v>
      </c>
      <c r="Q61" s="44">
        <f>+โครงการ5!Q61</f>
        <v>0</v>
      </c>
      <c r="R61" s="30">
        <f t="shared" si="89"/>
        <v>0</v>
      </c>
    </row>
    <row r="62" spans="1:18" s="15" customFormat="1" ht="19.5" customHeight="1" x14ac:dyDescent="0.55000000000000004">
      <c r="A62" s="18" t="s">
        <v>50</v>
      </c>
      <c r="B62" s="28">
        <f t="shared" si="85"/>
        <v>0</v>
      </c>
      <c r="C62" s="44">
        <f>+โครงการ5!C62</f>
        <v>0</v>
      </c>
      <c r="D62" s="44">
        <f>+โครงการ5!D62</f>
        <v>0</v>
      </c>
      <c r="E62" s="44">
        <f>+โครงการ5!E62</f>
        <v>0</v>
      </c>
      <c r="F62" s="30">
        <f t="shared" si="86"/>
        <v>0</v>
      </c>
      <c r="G62" s="44">
        <f>+โครงการ5!G62</f>
        <v>0</v>
      </c>
      <c r="H62" s="44">
        <f>+โครงการ5!H62</f>
        <v>0</v>
      </c>
      <c r="I62" s="44">
        <f>+โครงการ5!I62</f>
        <v>0</v>
      </c>
      <c r="J62" s="30">
        <f t="shared" si="87"/>
        <v>0</v>
      </c>
      <c r="K62" s="44">
        <f>+โครงการ5!K62</f>
        <v>0</v>
      </c>
      <c r="L62" s="44">
        <f>+โครงการ5!L62</f>
        <v>0</v>
      </c>
      <c r="M62" s="44">
        <f>+โครงการ5!M62</f>
        <v>0</v>
      </c>
      <c r="N62" s="30">
        <f t="shared" si="88"/>
        <v>0</v>
      </c>
      <c r="O62" s="44">
        <f>+โครงการ5!O62</f>
        <v>0</v>
      </c>
      <c r="P62" s="44">
        <f>+โครงการ5!P62</f>
        <v>0</v>
      </c>
      <c r="Q62" s="44">
        <f>+โครงการ5!Q62</f>
        <v>0</v>
      </c>
      <c r="R62" s="30">
        <f t="shared" si="89"/>
        <v>0</v>
      </c>
    </row>
    <row r="63" spans="1:18" s="15" customFormat="1" ht="19.5" customHeight="1" x14ac:dyDescent="0.55000000000000004">
      <c r="A63" s="48" t="s">
        <v>51</v>
      </c>
      <c r="B63" s="39">
        <f t="shared" si="85"/>
        <v>0</v>
      </c>
      <c r="C63" s="51">
        <f>+โครงการ5!C63</f>
        <v>0</v>
      </c>
      <c r="D63" s="51">
        <f>+โครงการ5!D63</f>
        <v>0</v>
      </c>
      <c r="E63" s="51">
        <f>+โครงการ5!E63</f>
        <v>0</v>
      </c>
      <c r="F63" s="40">
        <f t="shared" si="86"/>
        <v>0</v>
      </c>
      <c r="G63" s="51">
        <f>+โครงการ5!G63</f>
        <v>0</v>
      </c>
      <c r="H63" s="51">
        <f>+โครงการ5!H63</f>
        <v>0</v>
      </c>
      <c r="I63" s="51">
        <f>+โครงการ5!I63</f>
        <v>0</v>
      </c>
      <c r="J63" s="40">
        <f t="shared" si="87"/>
        <v>0</v>
      </c>
      <c r="K63" s="51">
        <f>+โครงการ5!K63</f>
        <v>0</v>
      </c>
      <c r="L63" s="51">
        <f>+โครงการ5!L63</f>
        <v>0</v>
      </c>
      <c r="M63" s="51">
        <f>+โครงการ5!M63</f>
        <v>0</v>
      </c>
      <c r="N63" s="40">
        <f t="shared" si="88"/>
        <v>0</v>
      </c>
      <c r="O63" s="51">
        <f>+โครงการ5!O63</f>
        <v>0</v>
      </c>
      <c r="P63" s="51">
        <f>+โครงการ5!P63</f>
        <v>0</v>
      </c>
      <c r="Q63" s="51">
        <f>+โครงการ5!Q63</f>
        <v>0</v>
      </c>
      <c r="R63" s="40">
        <f t="shared" si="89"/>
        <v>0</v>
      </c>
    </row>
    <row r="64" spans="1:18" s="42" customFormat="1" ht="24.95" customHeight="1" x14ac:dyDescent="0.55000000000000004">
      <c r="A64" s="54" t="s">
        <v>66</v>
      </c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</row>
    <row r="65" spans="1:18" s="42" customFormat="1" ht="19.5" customHeight="1" x14ac:dyDescent="0.55000000000000004">
      <c r="A65" s="103" t="s">
        <v>26</v>
      </c>
      <c r="B65" s="105" t="s">
        <v>27</v>
      </c>
      <c r="C65" s="107" t="s">
        <v>28</v>
      </c>
      <c r="D65" s="108"/>
      <c r="E65" s="109"/>
      <c r="F65" s="110" t="s">
        <v>29</v>
      </c>
      <c r="G65" s="107" t="s">
        <v>30</v>
      </c>
      <c r="H65" s="108"/>
      <c r="I65" s="109"/>
      <c r="J65" s="110" t="s">
        <v>31</v>
      </c>
      <c r="K65" s="107" t="s">
        <v>32</v>
      </c>
      <c r="L65" s="108"/>
      <c r="M65" s="109"/>
      <c r="N65" s="110" t="s">
        <v>33</v>
      </c>
      <c r="O65" s="107" t="s">
        <v>34</v>
      </c>
      <c r="P65" s="108"/>
      <c r="Q65" s="109"/>
      <c r="R65" s="110" t="s">
        <v>35</v>
      </c>
    </row>
    <row r="66" spans="1:18" s="43" customFormat="1" ht="19.5" customHeight="1" x14ac:dyDescent="0.2">
      <c r="A66" s="104"/>
      <c r="B66" s="106"/>
      <c r="C66" s="36" t="s">
        <v>54</v>
      </c>
      <c r="D66" s="36" t="s">
        <v>55</v>
      </c>
      <c r="E66" s="36" t="s">
        <v>56</v>
      </c>
      <c r="F66" s="111"/>
      <c r="G66" s="36" t="s">
        <v>57</v>
      </c>
      <c r="H66" s="36" t="s">
        <v>58</v>
      </c>
      <c r="I66" s="36" t="s">
        <v>67</v>
      </c>
      <c r="J66" s="111"/>
      <c r="K66" s="36" t="s">
        <v>59</v>
      </c>
      <c r="L66" s="36" t="s">
        <v>60</v>
      </c>
      <c r="M66" s="36" t="s">
        <v>61</v>
      </c>
      <c r="N66" s="111"/>
      <c r="O66" s="36" t="s">
        <v>62</v>
      </c>
      <c r="P66" s="36" t="s">
        <v>63</v>
      </c>
      <c r="Q66" s="36" t="s">
        <v>64</v>
      </c>
      <c r="R66" s="111"/>
    </row>
    <row r="67" spans="1:18" s="15" customFormat="1" ht="19.5" customHeight="1" x14ac:dyDescent="0.55000000000000004">
      <c r="A67" s="38" t="s">
        <v>52</v>
      </c>
      <c r="B67" s="50">
        <f>SUM(B68)</f>
        <v>985200</v>
      </c>
      <c r="C67" s="50">
        <f t="shared" ref="C67:C68" si="90">SUM(C68)</f>
        <v>0</v>
      </c>
      <c r="D67" s="50">
        <f t="shared" ref="D67:D68" si="91">SUM(D68)</f>
        <v>0</v>
      </c>
      <c r="E67" s="50">
        <f t="shared" ref="E67:E68" si="92">SUM(E68)</f>
        <v>0</v>
      </c>
      <c r="F67" s="50">
        <f t="shared" ref="F67:F68" si="93">SUM(F68)</f>
        <v>0</v>
      </c>
      <c r="G67" s="50">
        <f t="shared" ref="G67:G68" si="94">SUM(G68)</f>
        <v>0</v>
      </c>
      <c r="H67" s="50">
        <f t="shared" ref="H67:H68" si="95">SUM(H68)</f>
        <v>364650</v>
      </c>
      <c r="I67" s="50">
        <f t="shared" ref="I67:I68" si="96">SUM(I68)</f>
        <v>226470</v>
      </c>
      <c r="J67" s="50">
        <f t="shared" ref="J67:J68" si="97">SUM(J68)</f>
        <v>591120</v>
      </c>
      <c r="K67" s="50">
        <f t="shared" ref="K67:K68" si="98">SUM(K68)</f>
        <v>130260</v>
      </c>
      <c r="L67" s="50">
        <f t="shared" ref="L67:L68" si="99">SUM(L68)</f>
        <v>71500</v>
      </c>
      <c r="M67" s="50">
        <f t="shared" ref="M67:M68" si="100">SUM(M68)</f>
        <v>93800</v>
      </c>
      <c r="N67" s="50">
        <f t="shared" ref="N67:N68" si="101">SUM(N68)</f>
        <v>295560</v>
      </c>
      <c r="O67" s="50">
        <f t="shared" ref="O67:O68" si="102">SUM(O68)</f>
        <v>48440</v>
      </c>
      <c r="P67" s="50">
        <f t="shared" ref="P67:P68" si="103">SUM(P68)</f>
        <v>28800</v>
      </c>
      <c r="Q67" s="50">
        <f t="shared" ref="Q67:Q68" si="104">SUM(Q68)</f>
        <v>21280</v>
      </c>
      <c r="R67" s="50">
        <f t="shared" ref="R67:R68" si="105">SUM(R68)</f>
        <v>98520</v>
      </c>
    </row>
    <row r="68" spans="1:18" s="37" customFormat="1" ht="19.5" customHeight="1" x14ac:dyDescent="0.55000000000000004">
      <c r="A68" s="19" t="s">
        <v>9</v>
      </c>
      <c r="B68" s="31">
        <f>SUM(B69)</f>
        <v>985200</v>
      </c>
      <c r="C68" s="31">
        <f t="shared" si="90"/>
        <v>0</v>
      </c>
      <c r="D68" s="31">
        <f t="shared" si="91"/>
        <v>0</v>
      </c>
      <c r="E68" s="31">
        <f t="shared" si="92"/>
        <v>0</v>
      </c>
      <c r="F68" s="31">
        <f t="shared" si="93"/>
        <v>0</v>
      </c>
      <c r="G68" s="31">
        <f t="shared" si="94"/>
        <v>0</v>
      </c>
      <c r="H68" s="31">
        <f t="shared" si="95"/>
        <v>364650</v>
      </c>
      <c r="I68" s="31">
        <f t="shared" si="96"/>
        <v>226470</v>
      </c>
      <c r="J68" s="31">
        <f t="shared" si="97"/>
        <v>591120</v>
      </c>
      <c r="K68" s="31">
        <f t="shared" si="98"/>
        <v>130260</v>
      </c>
      <c r="L68" s="31">
        <f t="shared" si="99"/>
        <v>71500</v>
      </c>
      <c r="M68" s="31">
        <f t="shared" si="100"/>
        <v>93800</v>
      </c>
      <c r="N68" s="31">
        <f t="shared" si="101"/>
        <v>295560</v>
      </c>
      <c r="O68" s="31">
        <f t="shared" si="102"/>
        <v>48440</v>
      </c>
      <c r="P68" s="31">
        <f t="shared" si="103"/>
        <v>28800</v>
      </c>
      <c r="Q68" s="31">
        <f t="shared" si="104"/>
        <v>21280</v>
      </c>
      <c r="R68" s="31">
        <f t="shared" si="105"/>
        <v>98520</v>
      </c>
    </row>
    <row r="69" spans="1:18" s="15" customFormat="1" ht="19.5" customHeight="1" x14ac:dyDescent="0.55000000000000004">
      <c r="A69" s="18" t="s">
        <v>37</v>
      </c>
      <c r="B69" s="28">
        <f t="shared" ref="B69:R69" si="106">SUM(B70+B72+B75)</f>
        <v>985200</v>
      </c>
      <c r="C69" s="30">
        <f t="shared" si="106"/>
        <v>0</v>
      </c>
      <c r="D69" s="30">
        <f t="shared" si="106"/>
        <v>0</v>
      </c>
      <c r="E69" s="30">
        <f t="shared" si="106"/>
        <v>0</v>
      </c>
      <c r="F69" s="30">
        <f t="shared" si="106"/>
        <v>0</v>
      </c>
      <c r="G69" s="30">
        <f t="shared" si="106"/>
        <v>0</v>
      </c>
      <c r="H69" s="30">
        <f t="shared" si="106"/>
        <v>364650</v>
      </c>
      <c r="I69" s="30">
        <f t="shared" si="106"/>
        <v>226470</v>
      </c>
      <c r="J69" s="30">
        <f t="shared" si="106"/>
        <v>591120</v>
      </c>
      <c r="K69" s="30">
        <f t="shared" si="106"/>
        <v>130260</v>
      </c>
      <c r="L69" s="30">
        <f t="shared" si="106"/>
        <v>71500</v>
      </c>
      <c r="M69" s="30">
        <f t="shared" si="106"/>
        <v>93800</v>
      </c>
      <c r="N69" s="30">
        <f t="shared" si="106"/>
        <v>295560</v>
      </c>
      <c r="O69" s="30">
        <f t="shared" si="106"/>
        <v>48440</v>
      </c>
      <c r="P69" s="30">
        <f t="shared" si="106"/>
        <v>28800</v>
      </c>
      <c r="Q69" s="30">
        <f t="shared" si="106"/>
        <v>21280</v>
      </c>
      <c r="R69" s="30">
        <f t="shared" si="106"/>
        <v>98520</v>
      </c>
    </row>
    <row r="70" spans="1:18" s="15" customFormat="1" ht="19.5" customHeight="1" x14ac:dyDescent="0.55000000000000004">
      <c r="A70" s="20" t="s">
        <v>38</v>
      </c>
      <c r="B70" s="28">
        <f t="shared" ref="B70:R70" si="107">SUM(B71:B71)</f>
        <v>35800</v>
      </c>
      <c r="C70" s="30">
        <f t="shared" si="107"/>
        <v>0</v>
      </c>
      <c r="D70" s="30">
        <f t="shared" si="107"/>
        <v>0</v>
      </c>
      <c r="E70" s="30">
        <f t="shared" si="107"/>
        <v>0</v>
      </c>
      <c r="F70" s="30">
        <f t="shared" si="107"/>
        <v>0</v>
      </c>
      <c r="G70" s="30">
        <f t="shared" si="107"/>
        <v>0</v>
      </c>
      <c r="H70" s="30">
        <f t="shared" si="107"/>
        <v>6800</v>
      </c>
      <c r="I70" s="30">
        <f t="shared" si="107"/>
        <v>7000</v>
      </c>
      <c r="J70" s="30">
        <f t="shared" si="107"/>
        <v>13800</v>
      </c>
      <c r="K70" s="30">
        <f t="shared" si="107"/>
        <v>8000</v>
      </c>
      <c r="L70" s="30">
        <f t="shared" si="107"/>
        <v>6000</v>
      </c>
      <c r="M70" s="30">
        <f t="shared" si="107"/>
        <v>4800</v>
      </c>
      <c r="N70" s="30">
        <f t="shared" si="107"/>
        <v>18800</v>
      </c>
      <c r="O70" s="30">
        <f t="shared" si="107"/>
        <v>3200</v>
      </c>
      <c r="P70" s="30">
        <f t="shared" si="107"/>
        <v>0</v>
      </c>
      <c r="Q70" s="30">
        <f t="shared" si="107"/>
        <v>0</v>
      </c>
      <c r="R70" s="30">
        <f t="shared" si="107"/>
        <v>3200</v>
      </c>
    </row>
    <row r="71" spans="1:18" s="15" customFormat="1" ht="19.5" customHeight="1" x14ac:dyDescent="0.55000000000000004">
      <c r="A71" s="18" t="s">
        <v>39</v>
      </c>
      <c r="B71" s="28">
        <f t="shared" ref="B71" si="108">SUM(F71+J71+N71+R71)</f>
        <v>35800</v>
      </c>
      <c r="C71" s="35">
        <f>+C51+C31+C11</f>
        <v>0</v>
      </c>
      <c r="D71" s="35">
        <f>+D51+D31+D11</f>
        <v>0</v>
      </c>
      <c r="E71" s="35">
        <f>+E51+E31+E11</f>
        <v>0</v>
      </c>
      <c r="F71" s="30">
        <f t="shared" ref="F71" si="109">SUM(C71:E71)</f>
        <v>0</v>
      </c>
      <c r="G71" s="35">
        <f>+G51+G31+G11</f>
        <v>0</v>
      </c>
      <c r="H71" s="35">
        <f>+H51+H31+H11</f>
        <v>6800</v>
      </c>
      <c r="I71" s="35">
        <f>+I51+I31+I11</f>
        <v>7000</v>
      </c>
      <c r="J71" s="30">
        <f t="shared" ref="J71" si="110">SUM(G71:I71)</f>
        <v>13800</v>
      </c>
      <c r="K71" s="35">
        <f>+K51+K31+K11</f>
        <v>8000</v>
      </c>
      <c r="L71" s="35">
        <f>+L51+L31+L11</f>
        <v>6000</v>
      </c>
      <c r="M71" s="35">
        <f>+M51+M31+M11</f>
        <v>4800</v>
      </c>
      <c r="N71" s="30">
        <f t="shared" ref="N71" si="111">SUM(K71:M71)</f>
        <v>18800</v>
      </c>
      <c r="O71" s="35">
        <f>+O51+O31+O11</f>
        <v>3200</v>
      </c>
      <c r="P71" s="35">
        <f>+P51+P31+P11</f>
        <v>0</v>
      </c>
      <c r="Q71" s="35">
        <f>+Q51+Q31+Q11</f>
        <v>0</v>
      </c>
      <c r="R71" s="30">
        <f t="shared" ref="R71" si="112">SUM(O71:Q71)</f>
        <v>3200</v>
      </c>
    </row>
    <row r="72" spans="1:18" s="15" customFormat="1" ht="19.5" customHeight="1" x14ac:dyDescent="0.55000000000000004">
      <c r="A72" s="20" t="s">
        <v>40</v>
      </c>
      <c r="B72" s="28">
        <f t="shared" ref="B72:R72" si="113">SUM(B73:B74)</f>
        <v>423600</v>
      </c>
      <c r="C72" s="30">
        <f t="shared" si="113"/>
        <v>0</v>
      </c>
      <c r="D72" s="30">
        <f t="shared" si="113"/>
        <v>0</v>
      </c>
      <c r="E72" s="30">
        <f t="shared" si="113"/>
        <v>0</v>
      </c>
      <c r="F72" s="30">
        <f t="shared" si="113"/>
        <v>0</v>
      </c>
      <c r="G72" s="30">
        <f t="shared" si="113"/>
        <v>0</v>
      </c>
      <c r="H72" s="30">
        <f t="shared" si="113"/>
        <v>130350</v>
      </c>
      <c r="I72" s="30">
        <f t="shared" si="113"/>
        <v>113390</v>
      </c>
      <c r="J72" s="30">
        <f t="shared" si="113"/>
        <v>243740</v>
      </c>
      <c r="K72" s="30">
        <f t="shared" si="113"/>
        <v>11300</v>
      </c>
      <c r="L72" s="30">
        <f t="shared" si="113"/>
        <v>49600</v>
      </c>
      <c r="M72" s="30">
        <f t="shared" si="113"/>
        <v>63000</v>
      </c>
      <c r="N72" s="30">
        <f t="shared" si="113"/>
        <v>123900</v>
      </c>
      <c r="O72" s="30">
        <f t="shared" si="113"/>
        <v>19460</v>
      </c>
      <c r="P72" s="30">
        <f t="shared" si="113"/>
        <v>21800</v>
      </c>
      <c r="Q72" s="30">
        <f t="shared" si="113"/>
        <v>14700</v>
      </c>
      <c r="R72" s="30">
        <f t="shared" si="113"/>
        <v>55960</v>
      </c>
    </row>
    <row r="73" spans="1:18" s="15" customFormat="1" ht="19.5" customHeight="1" x14ac:dyDescent="0.55000000000000004">
      <c r="A73" s="18" t="s">
        <v>41</v>
      </c>
      <c r="B73" s="28">
        <f t="shared" ref="B73:B74" si="114">SUM(F73+J73+N73+R73)</f>
        <v>411600</v>
      </c>
      <c r="C73" s="35">
        <f t="shared" ref="C73:E74" si="115">+C53+C33+C13</f>
        <v>0</v>
      </c>
      <c r="D73" s="35">
        <f t="shared" si="115"/>
        <v>0</v>
      </c>
      <c r="E73" s="35">
        <f t="shared" si="115"/>
        <v>0</v>
      </c>
      <c r="F73" s="30">
        <f t="shared" ref="F73:F74" si="116">SUM(C73:E73)</f>
        <v>0</v>
      </c>
      <c r="G73" s="35">
        <f t="shared" ref="G73:I74" si="117">+G53+G33+G13</f>
        <v>0</v>
      </c>
      <c r="H73" s="35">
        <f t="shared" si="117"/>
        <v>125350</v>
      </c>
      <c r="I73" s="35">
        <f t="shared" si="117"/>
        <v>109890</v>
      </c>
      <c r="J73" s="30">
        <f t="shared" ref="J73:J74" si="118">SUM(G73:I73)</f>
        <v>235240</v>
      </c>
      <c r="K73" s="35">
        <f t="shared" ref="K73:M74" si="119">+K53+K33+K13</f>
        <v>11300</v>
      </c>
      <c r="L73" s="35">
        <f t="shared" si="119"/>
        <v>49600</v>
      </c>
      <c r="M73" s="35">
        <f t="shared" si="119"/>
        <v>59500</v>
      </c>
      <c r="N73" s="30">
        <f t="shared" ref="N73:N74" si="120">SUM(K73:M73)</f>
        <v>120400</v>
      </c>
      <c r="O73" s="35">
        <f t="shared" ref="O73:Q74" si="121">+O53+O33+O13</f>
        <v>19460</v>
      </c>
      <c r="P73" s="35">
        <f t="shared" si="121"/>
        <v>21800</v>
      </c>
      <c r="Q73" s="35">
        <f t="shared" si="121"/>
        <v>14700</v>
      </c>
      <c r="R73" s="30">
        <f t="shared" ref="R73:R74" si="122">SUM(O73:Q73)</f>
        <v>55960</v>
      </c>
    </row>
    <row r="74" spans="1:18" s="15" customFormat="1" ht="19.5" customHeight="1" x14ac:dyDescent="0.55000000000000004">
      <c r="A74" s="18" t="s">
        <v>42</v>
      </c>
      <c r="B74" s="28">
        <f t="shared" si="114"/>
        <v>12000</v>
      </c>
      <c r="C74" s="35">
        <f t="shared" si="115"/>
        <v>0</v>
      </c>
      <c r="D74" s="35">
        <f t="shared" si="115"/>
        <v>0</v>
      </c>
      <c r="E74" s="35">
        <f t="shared" si="115"/>
        <v>0</v>
      </c>
      <c r="F74" s="30">
        <f t="shared" si="116"/>
        <v>0</v>
      </c>
      <c r="G74" s="35">
        <f t="shared" si="117"/>
        <v>0</v>
      </c>
      <c r="H74" s="35">
        <f t="shared" si="117"/>
        <v>5000</v>
      </c>
      <c r="I74" s="35">
        <f t="shared" si="117"/>
        <v>3500</v>
      </c>
      <c r="J74" s="30">
        <f t="shared" si="118"/>
        <v>8500</v>
      </c>
      <c r="K74" s="35">
        <f t="shared" si="119"/>
        <v>0</v>
      </c>
      <c r="L74" s="35">
        <f t="shared" si="119"/>
        <v>0</v>
      </c>
      <c r="M74" s="35">
        <f t="shared" si="119"/>
        <v>3500</v>
      </c>
      <c r="N74" s="30">
        <f t="shared" si="120"/>
        <v>3500</v>
      </c>
      <c r="O74" s="35">
        <f t="shared" si="121"/>
        <v>0</v>
      </c>
      <c r="P74" s="35">
        <f t="shared" si="121"/>
        <v>0</v>
      </c>
      <c r="Q74" s="35">
        <f t="shared" si="121"/>
        <v>0</v>
      </c>
      <c r="R74" s="30">
        <f t="shared" si="122"/>
        <v>0</v>
      </c>
    </row>
    <row r="75" spans="1:18" s="15" customFormat="1" ht="19.5" customHeight="1" x14ac:dyDescent="0.55000000000000004">
      <c r="A75" s="20" t="s">
        <v>43</v>
      </c>
      <c r="B75" s="28">
        <f t="shared" ref="B75:R75" si="123">SUM(B76:B83)</f>
        <v>525800</v>
      </c>
      <c r="C75" s="30">
        <f t="shared" si="123"/>
        <v>0</v>
      </c>
      <c r="D75" s="30">
        <f t="shared" si="123"/>
        <v>0</v>
      </c>
      <c r="E75" s="30">
        <f t="shared" si="123"/>
        <v>0</v>
      </c>
      <c r="F75" s="30">
        <f t="shared" si="123"/>
        <v>0</v>
      </c>
      <c r="G75" s="30">
        <f t="shared" si="123"/>
        <v>0</v>
      </c>
      <c r="H75" s="30">
        <f t="shared" si="123"/>
        <v>227500</v>
      </c>
      <c r="I75" s="30">
        <f t="shared" si="123"/>
        <v>106080</v>
      </c>
      <c r="J75" s="30">
        <f t="shared" si="123"/>
        <v>333580</v>
      </c>
      <c r="K75" s="30">
        <f t="shared" si="123"/>
        <v>110960</v>
      </c>
      <c r="L75" s="30">
        <f t="shared" si="123"/>
        <v>15900</v>
      </c>
      <c r="M75" s="30">
        <f t="shared" si="123"/>
        <v>26000</v>
      </c>
      <c r="N75" s="30">
        <f t="shared" si="123"/>
        <v>152860</v>
      </c>
      <c r="O75" s="30">
        <f t="shared" si="123"/>
        <v>25780</v>
      </c>
      <c r="P75" s="30">
        <f t="shared" si="123"/>
        <v>7000</v>
      </c>
      <c r="Q75" s="30">
        <f t="shared" si="123"/>
        <v>6580</v>
      </c>
      <c r="R75" s="30">
        <f t="shared" si="123"/>
        <v>39360</v>
      </c>
    </row>
    <row r="76" spans="1:18" s="15" customFormat="1" ht="19.5" customHeight="1" x14ac:dyDescent="0.55000000000000004">
      <c r="A76" s="18" t="s">
        <v>44</v>
      </c>
      <c r="B76" s="28">
        <f t="shared" ref="B76:B83" si="124">SUM(F76+J76+N76+R76)</f>
        <v>11900</v>
      </c>
      <c r="C76" s="35">
        <f t="shared" ref="C76:E83" si="125">+C56+C36+C16</f>
        <v>0</v>
      </c>
      <c r="D76" s="35">
        <f t="shared" si="125"/>
        <v>0</v>
      </c>
      <c r="E76" s="35">
        <f t="shared" si="125"/>
        <v>0</v>
      </c>
      <c r="F76" s="30">
        <f t="shared" ref="F76:F83" si="126">SUM(C76:E76)</f>
        <v>0</v>
      </c>
      <c r="G76" s="35">
        <f t="shared" ref="G76:I83" si="127">+G56+G36+G16</f>
        <v>0</v>
      </c>
      <c r="H76" s="35">
        <f t="shared" si="127"/>
        <v>11900</v>
      </c>
      <c r="I76" s="35">
        <f t="shared" si="127"/>
        <v>0</v>
      </c>
      <c r="J76" s="30">
        <f t="shared" ref="J76:J83" si="128">SUM(G76:I76)</f>
        <v>11900</v>
      </c>
      <c r="K76" s="35">
        <f t="shared" ref="K76:M83" si="129">+K56+K36+K16</f>
        <v>0</v>
      </c>
      <c r="L76" s="35">
        <f t="shared" si="129"/>
        <v>0</v>
      </c>
      <c r="M76" s="35">
        <f t="shared" si="129"/>
        <v>0</v>
      </c>
      <c r="N76" s="30">
        <f t="shared" ref="N76:N83" si="130">SUM(K76:M76)</f>
        <v>0</v>
      </c>
      <c r="O76" s="35">
        <f t="shared" ref="O76:Q83" si="131">+O56+O36+O16</f>
        <v>0</v>
      </c>
      <c r="P76" s="35">
        <f t="shared" si="131"/>
        <v>0</v>
      </c>
      <c r="Q76" s="35">
        <f t="shared" si="131"/>
        <v>0</v>
      </c>
      <c r="R76" s="30">
        <f t="shared" ref="R76:R83" si="132">SUM(O76:Q76)</f>
        <v>0</v>
      </c>
    </row>
    <row r="77" spans="1:18" s="15" customFormat="1" ht="19.5" customHeight="1" x14ac:dyDescent="0.55000000000000004">
      <c r="A77" s="18" t="s">
        <v>45</v>
      </c>
      <c r="B77" s="28">
        <f t="shared" si="124"/>
        <v>142400</v>
      </c>
      <c r="C77" s="35">
        <f t="shared" si="125"/>
        <v>0</v>
      </c>
      <c r="D77" s="35">
        <f t="shared" si="125"/>
        <v>0</v>
      </c>
      <c r="E77" s="35">
        <f t="shared" si="125"/>
        <v>0</v>
      </c>
      <c r="F77" s="30">
        <f t="shared" si="126"/>
        <v>0</v>
      </c>
      <c r="G77" s="35">
        <f t="shared" si="127"/>
        <v>0</v>
      </c>
      <c r="H77" s="35">
        <f t="shared" si="127"/>
        <v>22500</v>
      </c>
      <c r="I77" s="35">
        <f t="shared" si="127"/>
        <v>20980</v>
      </c>
      <c r="J77" s="30">
        <f t="shared" si="128"/>
        <v>43480</v>
      </c>
      <c r="K77" s="35">
        <f t="shared" si="129"/>
        <v>26940</v>
      </c>
      <c r="L77" s="35">
        <f t="shared" si="129"/>
        <v>15900</v>
      </c>
      <c r="M77" s="35">
        <f t="shared" si="129"/>
        <v>26000</v>
      </c>
      <c r="N77" s="30">
        <f t="shared" si="130"/>
        <v>68840</v>
      </c>
      <c r="O77" s="35">
        <f t="shared" si="131"/>
        <v>16500</v>
      </c>
      <c r="P77" s="35">
        <f t="shared" si="131"/>
        <v>7000</v>
      </c>
      <c r="Q77" s="35">
        <f t="shared" si="131"/>
        <v>6580</v>
      </c>
      <c r="R77" s="30">
        <f t="shared" si="132"/>
        <v>30080</v>
      </c>
    </row>
    <row r="78" spans="1:18" s="15" customFormat="1" ht="19.5" customHeight="1" x14ac:dyDescent="0.55000000000000004">
      <c r="A78" s="18" t="s">
        <v>46</v>
      </c>
      <c r="B78" s="28">
        <f t="shared" si="124"/>
        <v>5000</v>
      </c>
      <c r="C78" s="35">
        <f t="shared" si="125"/>
        <v>0</v>
      </c>
      <c r="D78" s="35">
        <f t="shared" si="125"/>
        <v>0</v>
      </c>
      <c r="E78" s="35">
        <f t="shared" si="125"/>
        <v>0</v>
      </c>
      <c r="F78" s="30">
        <f t="shared" si="126"/>
        <v>0</v>
      </c>
      <c r="G78" s="35">
        <f t="shared" si="127"/>
        <v>0</v>
      </c>
      <c r="H78" s="35">
        <f t="shared" si="127"/>
        <v>0</v>
      </c>
      <c r="I78" s="35">
        <f t="shared" si="127"/>
        <v>5000</v>
      </c>
      <c r="J78" s="30">
        <f t="shared" si="128"/>
        <v>5000</v>
      </c>
      <c r="K78" s="35">
        <f t="shared" si="129"/>
        <v>0</v>
      </c>
      <c r="L78" s="35">
        <f t="shared" si="129"/>
        <v>0</v>
      </c>
      <c r="M78" s="35">
        <f t="shared" si="129"/>
        <v>0</v>
      </c>
      <c r="N78" s="30">
        <f t="shared" si="130"/>
        <v>0</v>
      </c>
      <c r="O78" s="35">
        <f t="shared" si="131"/>
        <v>0</v>
      </c>
      <c r="P78" s="35">
        <f t="shared" si="131"/>
        <v>0</v>
      </c>
      <c r="Q78" s="35">
        <f t="shared" si="131"/>
        <v>0</v>
      </c>
      <c r="R78" s="30">
        <f t="shared" si="132"/>
        <v>0</v>
      </c>
    </row>
    <row r="79" spans="1:18" s="15" customFormat="1" ht="19.5" customHeight="1" x14ac:dyDescent="0.55000000000000004">
      <c r="A79" s="18" t="s">
        <v>47</v>
      </c>
      <c r="B79" s="28">
        <f t="shared" si="124"/>
        <v>10000</v>
      </c>
      <c r="C79" s="35">
        <f t="shared" si="125"/>
        <v>0</v>
      </c>
      <c r="D79" s="35">
        <f t="shared" si="125"/>
        <v>0</v>
      </c>
      <c r="E79" s="35">
        <f t="shared" si="125"/>
        <v>0</v>
      </c>
      <c r="F79" s="30">
        <f t="shared" si="126"/>
        <v>0</v>
      </c>
      <c r="G79" s="35">
        <f t="shared" si="127"/>
        <v>0</v>
      </c>
      <c r="H79" s="35">
        <f t="shared" si="127"/>
        <v>5000</v>
      </c>
      <c r="I79" s="35">
        <f t="shared" si="127"/>
        <v>5000</v>
      </c>
      <c r="J79" s="30">
        <f t="shared" si="128"/>
        <v>10000</v>
      </c>
      <c r="K79" s="35">
        <f t="shared" si="129"/>
        <v>0</v>
      </c>
      <c r="L79" s="35">
        <f t="shared" si="129"/>
        <v>0</v>
      </c>
      <c r="M79" s="35">
        <f t="shared" si="129"/>
        <v>0</v>
      </c>
      <c r="N79" s="30">
        <f t="shared" si="130"/>
        <v>0</v>
      </c>
      <c r="O79" s="35">
        <f t="shared" si="131"/>
        <v>0</v>
      </c>
      <c r="P79" s="35">
        <f t="shared" si="131"/>
        <v>0</v>
      </c>
      <c r="Q79" s="35">
        <f t="shared" si="131"/>
        <v>0</v>
      </c>
      <c r="R79" s="30">
        <f t="shared" si="132"/>
        <v>0</v>
      </c>
    </row>
    <row r="80" spans="1:18" s="15" customFormat="1" ht="19.5" customHeight="1" x14ac:dyDescent="0.55000000000000004">
      <c r="A80" s="18" t="s">
        <v>48</v>
      </c>
      <c r="B80" s="28">
        <f t="shared" si="124"/>
        <v>38000</v>
      </c>
      <c r="C80" s="35">
        <f t="shared" si="125"/>
        <v>0</v>
      </c>
      <c r="D80" s="35">
        <f t="shared" si="125"/>
        <v>0</v>
      </c>
      <c r="E80" s="35">
        <f t="shared" si="125"/>
        <v>0</v>
      </c>
      <c r="F80" s="30">
        <f t="shared" si="126"/>
        <v>0</v>
      </c>
      <c r="G80" s="35">
        <f t="shared" si="127"/>
        <v>0</v>
      </c>
      <c r="H80" s="35">
        <f t="shared" si="127"/>
        <v>28200</v>
      </c>
      <c r="I80" s="35">
        <f t="shared" si="127"/>
        <v>0</v>
      </c>
      <c r="J80" s="30">
        <f t="shared" si="128"/>
        <v>28200</v>
      </c>
      <c r="K80" s="35">
        <f t="shared" si="129"/>
        <v>9000</v>
      </c>
      <c r="L80" s="35">
        <f t="shared" si="129"/>
        <v>0</v>
      </c>
      <c r="M80" s="35">
        <f t="shared" si="129"/>
        <v>0</v>
      </c>
      <c r="N80" s="30">
        <f t="shared" si="130"/>
        <v>9000</v>
      </c>
      <c r="O80" s="35">
        <f t="shared" si="131"/>
        <v>800</v>
      </c>
      <c r="P80" s="35">
        <f t="shared" si="131"/>
        <v>0</v>
      </c>
      <c r="Q80" s="35">
        <f t="shared" si="131"/>
        <v>0</v>
      </c>
      <c r="R80" s="30">
        <f t="shared" si="132"/>
        <v>800</v>
      </c>
    </row>
    <row r="81" spans="1:18" s="15" customFormat="1" ht="19.5" customHeight="1" x14ac:dyDescent="0.55000000000000004">
      <c r="A81" s="18" t="s">
        <v>49</v>
      </c>
      <c r="B81" s="28">
        <f t="shared" si="124"/>
        <v>271500</v>
      </c>
      <c r="C81" s="35">
        <f t="shared" si="125"/>
        <v>0</v>
      </c>
      <c r="D81" s="35">
        <f t="shared" si="125"/>
        <v>0</v>
      </c>
      <c r="E81" s="35">
        <f t="shared" si="125"/>
        <v>0</v>
      </c>
      <c r="F81" s="30">
        <f t="shared" si="126"/>
        <v>0</v>
      </c>
      <c r="G81" s="35">
        <f t="shared" si="127"/>
        <v>0</v>
      </c>
      <c r="H81" s="35">
        <f t="shared" si="127"/>
        <v>132900</v>
      </c>
      <c r="I81" s="35">
        <f t="shared" si="127"/>
        <v>65100</v>
      </c>
      <c r="J81" s="30">
        <f t="shared" si="128"/>
        <v>198000</v>
      </c>
      <c r="K81" s="35">
        <f t="shared" si="129"/>
        <v>69500</v>
      </c>
      <c r="L81" s="35">
        <f t="shared" si="129"/>
        <v>0</v>
      </c>
      <c r="M81" s="35">
        <f t="shared" si="129"/>
        <v>0</v>
      </c>
      <c r="N81" s="30">
        <f t="shared" si="130"/>
        <v>69500</v>
      </c>
      <c r="O81" s="35">
        <f t="shared" si="131"/>
        <v>4000</v>
      </c>
      <c r="P81" s="35">
        <f t="shared" si="131"/>
        <v>0</v>
      </c>
      <c r="Q81" s="35">
        <f t="shared" si="131"/>
        <v>0</v>
      </c>
      <c r="R81" s="30">
        <f t="shared" si="132"/>
        <v>4000</v>
      </c>
    </row>
    <row r="82" spans="1:18" s="15" customFormat="1" ht="19.5" customHeight="1" x14ac:dyDescent="0.55000000000000004">
      <c r="A82" s="18" t="s">
        <v>50</v>
      </c>
      <c r="B82" s="28">
        <f t="shared" si="124"/>
        <v>17000</v>
      </c>
      <c r="C82" s="35">
        <f t="shared" si="125"/>
        <v>0</v>
      </c>
      <c r="D82" s="35">
        <f t="shared" si="125"/>
        <v>0</v>
      </c>
      <c r="E82" s="35">
        <f t="shared" si="125"/>
        <v>0</v>
      </c>
      <c r="F82" s="30">
        <f t="shared" si="126"/>
        <v>0</v>
      </c>
      <c r="G82" s="35">
        <f t="shared" si="127"/>
        <v>0</v>
      </c>
      <c r="H82" s="35">
        <f t="shared" si="127"/>
        <v>7000</v>
      </c>
      <c r="I82" s="35">
        <f t="shared" si="127"/>
        <v>10000</v>
      </c>
      <c r="J82" s="30">
        <f t="shared" si="128"/>
        <v>17000</v>
      </c>
      <c r="K82" s="35">
        <f t="shared" si="129"/>
        <v>0</v>
      </c>
      <c r="L82" s="35">
        <f t="shared" si="129"/>
        <v>0</v>
      </c>
      <c r="M82" s="35">
        <f t="shared" si="129"/>
        <v>0</v>
      </c>
      <c r="N82" s="30">
        <f t="shared" si="130"/>
        <v>0</v>
      </c>
      <c r="O82" s="35">
        <f t="shared" si="131"/>
        <v>0</v>
      </c>
      <c r="P82" s="35">
        <f t="shared" si="131"/>
        <v>0</v>
      </c>
      <c r="Q82" s="35">
        <f t="shared" si="131"/>
        <v>0</v>
      </c>
      <c r="R82" s="30">
        <f t="shared" si="132"/>
        <v>0</v>
      </c>
    </row>
    <row r="83" spans="1:18" s="15" customFormat="1" ht="19.5" customHeight="1" x14ac:dyDescent="0.55000000000000004">
      <c r="A83" s="48" t="s">
        <v>51</v>
      </c>
      <c r="B83" s="39">
        <f t="shared" si="124"/>
        <v>30000</v>
      </c>
      <c r="C83" s="41">
        <f t="shared" si="125"/>
        <v>0</v>
      </c>
      <c r="D83" s="41">
        <f t="shared" si="125"/>
        <v>0</v>
      </c>
      <c r="E83" s="41">
        <f t="shared" si="125"/>
        <v>0</v>
      </c>
      <c r="F83" s="40">
        <f t="shared" si="126"/>
        <v>0</v>
      </c>
      <c r="G83" s="41">
        <f t="shared" si="127"/>
        <v>0</v>
      </c>
      <c r="H83" s="41">
        <f t="shared" si="127"/>
        <v>20000</v>
      </c>
      <c r="I83" s="41">
        <f t="shared" si="127"/>
        <v>0</v>
      </c>
      <c r="J83" s="40">
        <f t="shared" si="128"/>
        <v>20000</v>
      </c>
      <c r="K83" s="41">
        <f t="shared" si="129"/>
        <v>5520</v>
      </c>
      <c r="L83" s="41">
        <f t="shared" si="129"/>
        <v>0</v>
      </c>
      <c r="M83" s="41">
        <f t="shared" si="129"/>
        <v>0</v>
      </c>
      <c r="N83" s="40">
        <f t="shared" si="130"/>
        <v>5520</v>
      </c>
      <c r="O83" s="41">
        <f t="shared" si="131"/>
        <v>4480</v>
      </c>
      <c r="P83" s="41">
        <f t="shared" si="131"/>
        <v>0</v>
      </c>
      <c r="Q83" s="41">
        <f t="shared" si="131"/>
        <v>0</v>
      </c>
      <c r="R83" s="40">
        <f t="shared" si="132"/>
        <v>4480</v>
      </c>
    </row>
  </sheetData>
  <mergeCells count="40">
    <mergeCell ref="A65:A66"/>
    <mergeCell ref="B65:B66"/>
    <mergeCell ref="C65:E65"/>
    <mergeCell ref="F65:F66"/>
    <mergeCell ref="G65:I65"/>
    <mergeCell ref="J65:J66"/>
    <mergeCell ref="K25:M25"/>
    <mergeCell ref="N25:N26"/>
    <mergeCell ref="O25:Q25"/>
    <mergeCell ref="R25:R26"/>
    <mergeCell ref="J45:J46"/>
    <mergeCell ref="K65:M65"/>
    <mergeCell ref="N65:N66"/>
    <mergeCell ref="O65:Q65"/>
    <mergeCell ref="R65:R66"/>
    <mergeCell ref="K45:M45"/>
    <mergeCell ref="N45:N46"/>
    <mergeCell ref="O45:Q45"/>
    <mergeCell ref="R45:R46"/>
    <mergeCell ref="A45:A46"/>
    <mergeCell ref="B45:B46"/>
    <mergeCell ref="C45:E45"/>
    <mergeCell ref="F45:F46"/>
    <mergeCell ref="G45:I45"/>
    <mergeCell ref="K5:M5"/>
    <mergeCell ref="N5:N6"/>
    <mergeCell ref="O5:Q5"/>
    <mergeCell ref="R5:R6"/>
    <mergeCell ref="A25:A26"/>
    <mergeCell ref="B25:B26"/>
    <mergeCell ref="C25:E25"/>
    <mergeCell ref="F25:F26"/>
    <mergeCell ref="G25:I25"/>
    <mergeCell ref="J25:J26"/>
    <mergeCell ref="A5:A6"/>
    <mergeCell ref="B5:B6"/>
    <mergeCell ref="C5:E5"/>
    <mergeCell ref="F5:F6"/>
    <mergeCell ref="G5:I5"/>
    <mergeCell ref="J5:J6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9</vt:i4>
      </vt:variant>
      <vt:variant>
        <vt:lpstr>ช่วงที่มีชื่อ</vt:lpstr>
      </vt:variant>
      <vt:variant>
        <vt:i4>2</vt:i4>
      </vt:variant>
    </vt:vector>
  </HeadingPairs>
  <TitlesOfParts>
    <vt:vector size="11" baseType="lpstr">
      <vt:lpstr>สทป. ภาพรวม64</vt:lpstr>
      <vt:lpstr>สรุป สทป.</vt:lpstr>
      <vt:lpstr>โอนงวด 2</vt:lpstr>
      <vt:lpstr>โครงการ1</vt:lpstr>
      <vt:lpstr>โครงการ2</vt:lpstr>
      <vt:lpstr>โครงการ3</vt:lpstr>
      <vt:lpstr>โครงการ4</vt:lpstr>
      <vt:lpstr>โครงการ5</vt:lpstr>
      <vt:lpstr>รวม 5 โครงการ</vt:lpstr>
      <vt:lpstr>'สทป. ภาพรวม64'!Print_Area</vt:lpstr>
      <vt:lpstr>'สทป. ภาพรวม64'!Print_Titles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</dc:creator>
  <cp:lastModifiedBy>เอชพีนะ</cp:lastModifiedBy>
  <cp:lastPrinted>2021-06-09T04:31:49Z</cp:lastPrinted>
  <dcterms:created xsi:type="dcterms:W3CDTF">2021-01-10T06:05:36Z</dcterms:created>
  <dcterms:modified xsi:type="dcterms:W3CDTF">2021-06-09T04:32:16Z</dcterms:modified>
</cp:coreProperties>
</file>